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253" windowHeight="9141" activeTab="6"/>
  </bookViews>
  <sheets>
    <sheet name="2010.gads" sheetId="1" r:id="rId1"/>
    <sheet name="2013.gads" sheetId="2" r:id="rId2"/>
    <sheet name="2014.gads" sheetId="3" r:id="rId3"/>
    <sheet name="2015.gads" sheetId="4" r:id="rId4"/>
    <sheet name="2016.gads" sheetId="5" r:id="rId5"/>
    <sheet name="2017.gads" sheetId="6" r:id="rId6"/>
    <sheet name="2018.gads" sheetId="7" r:id="rId7"/>
  </sheets>
  <definedNames>
    <definedName name="_xlnm._FilterDatabase" localSheetId="1" hidden="1">'2013.gads'!$A$5:$AD$5</definedName>
  </definedNames>
  <calcPr calcId="125725"/>
</workbook>
</file>

<file path=xl/calcChain.xml><?xml version="1.0" encoding="utf-8"?>
<calcChain xmlns="http://schemas.openxmlformats.org/spreadsheetml/2006/main">
  <c r="Q6" i="7"/>
  <c r="Q7"/>
  <c r="Q8"/>
  <c r="Q9"/>
  <c r="Q10"/>
  <c r="Q5"/>
  <c r="Y6" i="6"/>
  <c r="Y7"/>
  <c r="Y8"/>
  <c r="Y9"/>
  <c r="Y10"/>
  <c r="Y11"/>
  <c r="Y12"/>
  <c r="Y5"/>
  <c r="AA9" i="5"/>
  <c r="AA8"/>
  <c r="AA7"/>
  <c r="AA6"/>
  <c r="AA5"/>
  <c r="AC10" i="4"/>
  <c r="AC9"/>
  <c r="AC8"/>
  <c r="AC7"/>
  <c r="AC6"/>
  <c r="AC5"/>
  <c r="AC7" i="3"/>
  <c r="AC8"/>
  <c r="AC9"/>
  <c r="AC10"/>
  <c r="AC11"/>
  <c r="AC12"/>
  <c r="AC13"/>
  <c r="AC14"/>
  <c r="AC15"/>
  <c r="AC16"/>
  <c r="AC17"/>
  <c r="AC18"/>
  <c r="AC6"/>
  <c r="AA8" i="2"/>
  <c r="AA9"/>
  <c r="AA10"/>
  <c r="AA11"/>
  <c r="AA12"/>
  <c r="AA13"/>
  <c r="AA14"/>
  <c r="AA15"/>
  <c r="AA16"/>
  <c r="AA17"/>
  <c r="AA18"/>
  <c r="AA7"/>
  <c r="W10" i="1"/>
  <c r="W7"/>
  <c r="W8"/>
  <c r="W9"/>
  <c r="W11"/>
  <c r="W12"/>
  <c r="W13"/>
  <c r="W14"/>
  <c r="W16"/>
  <c r="W17"/>
  <c r="W18"/>
  <c r="W6"/>
</calcChain>
</file>

<file path=xl/sharedStrings.xml><?xml version="1.0" encoding="utf-8"?>
<sst xmlns="http://schemas.openxmlformats.org/spreadsheetml/2006/main" count="922" uniqueCount="145">
  <si>
    <t>Nr.p.k.</t>
  </si>
  <si>
    <t>Komanda</t>
  </si>
  <si>
    <t>Makšķerēšana</t>
  </si>
  <si>
    <t>Punkti kopā</t>
  </si>
  <si>
    <t>Vieta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</si>
  <si>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</si>
  <si>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</si>
  <si>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</si>
  <si>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</si>
  <si>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</si>
  <si>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</si>
  <si>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</si>
  <si>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</si>
  <si>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</si>
  <si>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</si>
  <si>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</si>
  <si>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Sacensību kopsavilkums</t>
  </si>
  <si>
    <t>Tāllēkšana no vietas</t>
  </si>
  <si>
    <t>V</t>
  </si>
  <si>
    <t>P</t>
  </si>
  <si>
    <t>Sportiskākā Dundagas novada komanda</t>
  </si>
  <si>
    <t>Volejbols vīr</t>
  </si>
  <si>
    <t>Volejbols siev</t>
  </si>
  <si>
    <t>Futbols</t>
  </si>
  <si>
    <t>Veiklības stafete</t>
  </si>
  <si>
    <t>A.Felts</t>
  </si>
  <si>
    <t>12.</t>
  </si>
  <si>
    <t>13.</t>
  </si>
  <si>
    <t>Bosu cīņas</t>
  </si>
  <si>
    <t>Hokejs</t>
  </si>
  <si>
    <t>Riepu vilkšana</t>
  </si>
  <si>
    <t>Govs slaukšana</t>
  </si>
  <si>
    <t>sporta veidi kurus neskaita kopvērtējumā(ieskaitē 6 labākie rezultāti)</t>
  </si>
  <si>
    <t>Par labu Latviju</t>
  </si>
  <si>
    <t>SIA Pindstrups Latvia</t>
  </si>
  <si>
    <t>Sociālais dienests</t>
  </si>
  <si>
    <t>Kvartāls</t>
  </si>
  <si>
    <t>Bērnudārzs</t>
  </si>
  <si>
    <t>Dundagas vidusskola</t>
  </si>
  <si>
    <t>PLPKS Dundaga</t>
  </si>
  <si>
    <t>VSAC Kurzeme</t>
  </si>
  <si>
    <t>Neveja</t>
  </si>
  <si>
    <t>Kolka</t>
  </si>
  <si>
    <t>MRS</t>
  </si>
  <si>
    <t>II</t>
  </si>
  <si>
    <t>VII</t>
  </si>
  <si>
    <t>III</t>
  </si>
  <si>
    <t>I</t>
  </si>
  <si>
    <t>VI</t>
  </si>
  <si>
    <t>IX</t>
  </si>
  <si>
    <t>VIII</t>
  </si>
  <si>
    <t>IV</t>
  </si>
  <si>
    <t>X</t>
  </si>
  <si>
    <t>IV/V</t>
  </si>
  <si>
    <t>VIII/IX</t>
  </si>
  <si>
    <t>Tautasbumba</t>
  </si>
  <si>
    <t>sporta veidi kurus skaita kopvērtējumā(ieskaitē 7 labākie rezultāti)</t>
  </si>
  <si>
    <t>Sportiskākā Dundagas novada komanda 2013</t>
  </si>
  <si>
    <t>Spēka kontrole</t>
  </si>
  <si>
    <t>traktorista eksāmens</t>
  </si>
  <si>
    <t>"Krūziņi"</t>
  </si>
  <si>
    <t>Pagasts</t>
  </si>
  <si>
    <t>PLPKS "Dundaga"</t>
  </si>
  <si>
    <t>"13 Bloks"</t>
  </si>
  <si>
    <t>"ICO" Draugi</t>
  </si>
  <si>
    <t>Komandai "Krūziņi" augstāka vieta, jo vairāk II vietas (3) nekā Pagasta komandai (2). Pirmās vietas abām komandām vienādas - trīs.</t>
  </si>
  <si>
    <t>Sportiskākā Dundagas novada komanda 2014</t>
  </si>
  <si>
    <t>sporta veidi kurus skaita kopvērtējumā(ieskaitē 8 labākie rezultāti)</t>
  </si>
  <si>
    <t>Dvieļu bols</t>
  </si>
  <si>
    <t>Basketbola metieni</t>
  </si>
  <si>
    <t>Bumbiņu pārvietošana</t>
  </si>
  <si>
    <t>Bumbiņas ripināšana</t>
  </si>
  <si>
    <t>Atmiņas sacensības</t>
  </si>
  <si>
    <t>Tautas bumba</t>
  </si>
  <si>
    <t>Timburi</t>
  </si>
  <si>
    <t>Skriešana komandā</t>
  </si>
  <si>
    <t>8.b un draugi</t>
  </si>
  <si>
    <t>Dundagas meži</t>
  </si>
  <si>
    <t>Susuri</t>
  </si>
  <si>
    <t>13.bloks</t>
  </si>
  <si>
    <t>Mūru puksti</t>
  </si>
  <si>
    <t>Krekeri</t>
  </si>
  <si>
    <t>ICO</t>
  </si>
  <si>
    <t>ICO augstāka vieta, jo vairāk II vietas (3)</t>
  </si>
  <si>
    <t>Dundaga sporto 2015</t>
  </si>
  <si>
    <t>9.b un draugi</t>
  </si>
  <si>
    <t>Timburi A.J</t>
  </si>
  <si>
    <t>Vāveres un rieksti</t>
  </si>
  <si>
    <t>Metieni mērķī</t>
  </si>
  <si>
    <t>Tāllēkšana no viets</t>
  </si>
  <si>
    <t>Krāsu spēle</t>
  </si>
  <si>
    <t>III-IV</t>
  </si>
  <si>
    <t>V-VI</t>
  </si>
  <si>
    <t>Piramīdu šaušana</t>
  </si>
  <si>
    <t>I-II</t>
  </si>
  <si>
    <t>Sadarbība</t>
  </si>
  <si>
    <t>Šķēpa mešana</t>
  </si>
  <si>
    <t>sporta veidi kurus skaita kopvērtējumā (ieskaitē 8 labākie rezultāti)</t>
  </si>
  <si>
    <t>Dundaga sporto 2016</t>
  </si>
  <si>
    <t xml:space="preserve">MIX Volejbols </t>
  </si>
  <si>
    <t>Trīskāju futbols</t>
  </si>
  <si>
    <t>Ūdens liešana</t>
  </si>
  <si>
    <t>Veiklie pirkstiņi</t>
  </si>
  <si>
    <t>Tāllēkšana no stafete</t>
  </si>
  <si>
    <t>Siena talka</t>
  </si>
  <si>
    <t>Nūju vilkšana</t>
  </si>
  <si>
    <t>Spēka pārbaude</t>
  </si>
  <si>
    <t>13.Bloks</t>
  </si>
  <si>
    <t>I-III</t>
  </si>
  <si>
    <t>Pienotava</t>
  </si>
  <si>
    <t>10tie un draugi</t>
  </si>
  <si>
    <t>Kaļķi</t>
  </si>
  <si>
    <t>KišMiš</t>
  </si>
  <si>
    <t>A.Heniņš</t>
  </si>
  <si>
    <t>sporta veidi kurus skaita kopvērtējumā (ieskaitē 7 labākie rezultāti)</t>
  </si>
  <si>
    <t>Volejbols vīr.</t>
  </si>
  <si>
    <t>Volejbols siev.</t>
  </si>
  <si>
    <t>Bumbiņbums</t>
  </si>
  <si>
    <t>Lielā stafete</t>
  </si>
  <si>
    <t>Jautrie ķegļi</t>
  </si>
  <si>
    <t>Komandas režģis</t>
  </si>
  <si>
    <t>Novada sporta svētki 2017.g</t>
  </si>
  <si>
    <t>Kolka Cool</t>
  </si>
  <si>
    <t>11.Armija</t>
  </si>
  <si>
    <t>SUPERPAŠVALDĪBA</t>
  </si>
  <si>
    <t>MK Namdaris</t>
  </si>
  <si>
    <t>Kurzemītes Vāveres un Rieksti</t>
  </si>
  <si>
    <t>ATIET</t>
  </si>
  <si>
    <t>Ja kopvērtējumā vairākām komandām vienāds punktu skaits, augstāku vietu iegūst komanda, kas ieguvusi vairāk I vietas, ja to skaits vienāds, tad kurai vairāk II vietas utt.</t>
  </si>
  <si>
    <t>Lielais Dundagas piedzīvojums</t>
  </si>
  <si>
    <t>Alternatīvais volejbols</t>
  </si>
  <si>
    <t>Krāsu medības</t>
  </si>
  <si>
    <t>Grozenis</t>
  </si>
  <si>
    <t>Pūtelis</t>
  </si>
  <si>
    <t>Reibonis</t>
  </si>
  <si>
    <t>Metenis</t>
  </si>
  <si>
    <t>Tālšāvējs</t>
  </si>
  <si>
    <t>Jautrais skrējiens</t>
  </si>
  <si>
    <t>Dundagas novada sporta svētki 2018.g.</t>
  </si>
  <si>
    <t>Greenyard</t>
  </si>
  <si>
    <t>Betons</t>
  </si>
  <si>
    <t>Mežmači</t>
  </si>
  <si>
    <t>Dundžiņ Ļauds</t>
  </si>
  <si>
    <t>Hektors</t>
  </si>
  <si>
    <t>Zini vai mimi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</si>
</sst>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10"/>
      <name val="Times New Roman"/>
      <family val="1"/>
      <charset val="186"/>
    </font>
    <font>
      <i/>
      <sz val="14"/>
      <name val="Times New Roman"/>
      <family val="1"/>
      <charset val="186"/>
    </font>
    <font>
      <b/>
      <i/>
      <sz val="20"/>
      <name val="Times New Roman"/>
      <family val="1"/>
      <charset val="186"/>
    </font>
    <font>
      <i/>
      <sz val="20"/>
      <name val="Times New Roman"/>
      <family val="1"/>
      <charset val="186"/>
    </font>
    <font>
      <b/>
      <sz val="16"/>
      <name val="Times New Roman"/>
      <family val="1"/>
      <charset val="186"/>
    </font>
    <font>
      <sz val="14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20"/>
      <name val="Times New Roman"/>
      <family val="1"/>
      <charset val="186"/>
    </font>
    <font>
      <sz val="2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6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justify"/>
    </xf>
    <xf numFmtId="0" fontId="6" fillId="0" borderId="1" xfId="0" applyFont="1" applyFill="1" applyBorder="1" applyAlignment="1">
      <alignment horizontal="center"/>
    </xf>
    <xf numFmtId="0" fontId="1" fillId="2" borderId="0" xfId="0" applyFont="1" applyFill="1"/>
    <xf numFmtId="0" fontId="6" fillId="3" borderId="3" xfId="0" applyFont="1" applyFill="1" applyBorder="1" applyAlignment="1">
      <alignment vertical="justify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6" fillId="3" borderId="4" xfId="0" applyFont="1" applyFill="1" applyBorder="1" applyAlignment="1">
      <alignment vertical="justify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justify"/>
    </xf>
    <xf numFmtId="0" fontId="1" fillId="3" borderId="1" xfId="0" applyFont="1" applyFill="1" applyBorder="1"/>
    <xf numFmtId="0" fontId="6" fillId="4" borderId="1" xfId="0" applyFont="1" applyFill="1" applyBorder="1"/>
    <xf numFmtId="0" fontId="1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justify"/>
    </xf>
    <xf numFmtId="0" fontId="6" fillId="4" borderId="1" xfId="0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5" borderId="3" xfId="0" applyFont="1" applyFill="1" applyBorder="1" applyAlignment="1">
      <alignment horizontal="center" vertical="justify"/>
    </xf>
    <xf numFmtId="0" fontId="6" fillId="5" borderId="4" xfId="0" applyFont="1" applyFill="1" applyBorder="1" applyAlignment="1">
      <alignment horizontal="center" vertical="justify"/>
    </xf>
    <xf numFmtId="0" fontId="6" fillId="5" borderId="1" xfId="0" applyFont="1" applyFill="1" applyBorder="1" applyAlignment="1">
      <alignment horizontal="center" vertical="justify"/>
    </xf>
    <xf numFmtId="0" fontId="6" fillId="3" borderId="1" xfId="0" applyFont="1" applyFill="1" applyBorder="1" applyAlignment="1">
      <alignment horizontal="center" vertical="justify"/>
    </xf>
    <xf numFmtId="0" fontId="1" fillId="3" borderId="0" xfId="0" applyFont="1" applyFill="1" applyBorder="1" applyAlignment="1">
      <alignment horizontal="center"/>
    </xf>
    <xf numFmtId="0" fontId="1" fillId="6" borderId="0" xfId="0" applyFont="1" applyFill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justify"/>
    </xf>
    <xf numFmtId="0" fontId="11" fillId="0" borderId="3" xfId="0" applyFont="1" applyFill="1" applyBorder="1" applyAlignment="1">
      <alignment horizontal="center" vertical="justify"/>
    </xf>
    <xf numFmtId="0" fontId="11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justify"/>
    </xf>
    <xf numFmtId="0" fontId="11" fillId="4" borderId="4" xfId="0" applyFont="1" applyFill="1" applyBorder="1" applyAlignment="1">
      <alignment horizontal="center" vertical="justify"/>
    </xf>
    <xf numFmtId="0" fontId="11" fillId="4" borderId="1" xfId="0" applyFont="1" applyFill="1" applyBorder="1" applyAlignment="1">
      <alignment horizontal="center" vertical="justify"/>
    </xf>
    <xf numFmtId="0" fontId="11" fillId="4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justify"/>
    </xf>
    <xf numFmtId="0" fontId="11" fillId="0" borderId="1" xfId="0" applyFont="1" applyFill="1" applyBorder="1" applyAlignment="1">
      <alignment vertical="justify"/>
    </xf>
    <xf numFmtId="0" fontId="11" fillId="0" borderId="1" xfId="0" applyFont="1" applyFill="1" applyBorder="1"/>
    <xf numFmtId="0" fontId="11" fillId="0" borderId="1" xfId="0" applyFont="1" applyBorder="1"/>
    <xf numFmtId="0" fontId="12" fillId="0" borderId="0" xfId="0" applyFont="1"/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justify"/>
    </xf>
    <xf numFmtId="0" fontId="10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1" fillId="7" borderId="0" xfId="0" applyFont="1" applyFill="1"/>
    <xf numFmtId="0" fontId="11" fillId="7" borderId="3" xfId="0" applyFont="1" applyFill="1" applyBorder="1" applyAlignment="1">
      <alignment horizontal="center" vertical="top"/>
    </xf>
    <xf numFmtId="0" fontId="11" fillId="7" borderId="4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justify"/>
    </xf>
    <xf numFmtId="0" fontId="13" fillId="0" borderId="1" xfId="0" applyFont="1" applyFill="1" applyBorder="1" applyAlignment="1">
      <alignment horizontal="center" vertical="justify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textRotation="90"/>
    </xf>
    <xf numFmtId="0" fontId="2" fillId="8" borderId="1" xfId="0" applyFont="1" applyFill="1" applyBorder="1" applyAlignment="1">
      <alignment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8" borderId="9" xfId="0" applyFont="1" applyFill="1" applyBorder="1" applyAlignment="1">
      <alignment horizontal="center" vertical="center" textRotation="90"/>
    </xf>
    <xf numFmtId="0" fontId="2" fillId="8" borderId="5" xfId="0" applyFont="1" applyFill="1" applyBorder="1" applyAlignment="1">
      <alignment horizontal="center" vertical="center" textRotation="90"/>
    </xf>
    <xf numFmtId="0" fontId="2" fillId="8" borderId="9" xfId="0" applyFont="1" applyFill="1" applyBorder="1" applyAlignment="1">
      <alignment horizontal="center" vertical="center" textRotation="90" wrapText="1"/>
    </xf>
    <xf numFmtId="0" fontId="2" fillId="8" borderId="5" xfId="0" applyFont="1" applyFill="1" applyBorder="1" applyAlignment="1">
      <alignment horizontal="center" vertical="center" textRotation="90" wrapText="1"/>
    </xf>
    <xf numFmtId="0" fontId="2" fillId="8" borderId="7" xfId="0" applyFont="1" applyFill="1" applyBorder="1" applyAlignment="1">
      <alignment horizontal="center" vertical="center" textRotation="90"/>
    </xf>
    <xf numFmtId="0" fontId="2" fillId="8" borderId="8" xfId="0" applyFont="1" applyFill="1" applyBorder="1" applyAlignment="1">
      <alignment horizontal="center" vertical="center" textRotation="90"/>
    </xf>
    <xf numFmtId="0" fontId="2" fillId="8" borderId="7" xfId="0" applyFont="1" applyFill="1" applyBorder="1" applyAlignment="1">
      <alignment horizontal="center" vertical="center" textRotation="90" wrapText="1"/>
    </xf>
    <xf numFmtId="0" fontId="2" fillId="8" borderId="8" xfId="0" applyFont="1" applyFill="1" applyBorder="1" applyAlignment="1">
      <alignment horizontal="center" vertical="center" textRotation="90" wrapText="1"/>
    </xf>
  </cellXfs>
  <cellStyles count="1">
    <cellStyle name="Parastai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topLeftCell="A10" zoomScaleNormal="100" workbookViewId="0">
      <selection activeCell="X3" sqref="X1:X65536"/>
    </sheetView>
  </sheetViews>
  <sheetFormatPr defaultColWidth="9.109375" defaultRowHeight="13.15"/>
  <cols>
    <col min="1" max="1" width="9.109375" style="1"/>
    <col min="2" max="2" width="35.88671875" style="1" customWidth="1"/>
    <col min="3" max="3" width="6.6640625" style="1" customWidth="1"/>
    <col min="4" max="4" width="5.44140625" style="1" customWidth="1"/>
    <col min="5" max="5" width="6.109375" style="1" customWidth="1"/>
    <col min="6" max="6" width="5.5546875" style="1" customWidth="1"/>
    <col min="7" max="7" width="5.44140625" style="1" customWidth="1"/>
    <col min="8" max="8" width="4.44140625" style="1" customWidth="1"/>
    <col min="9" max="9" width="5.6640625" style="1" customWidth="1"/>
    <col min="10" max="10" width="4.44140625" style="1" customWidth="1"/>
    <col min="11" max="11" width="5.5546875" style="1" customWidth="1"/>
    <col min="12" max="12" width="4.33203125" style="1" customWidth="1"/>
    <col min="13" max="13" width="5.109375" style="1" customWidth="1"/>
    <col min="14" max="14" width="4.109375" style="1" customWidth="1"/>
    <col min="15" max="15" width="5.6640625" style="1" customWidth="1"/>
    <col min="16" max="16" width="5.5546875" style="1" customWidth="1"/>
    <col min="17" max="17" width="6.109375" style="1" customWidth="1"/>
    <col min="18" max="18" width="4.88671875" style="1" customWidth="1"/>
    <col min="19" max="19" width="5.6640625" style="1" customWidth="1"/>
    <col min="20" max="20" width="4.109375" style="1" customWidth="1"/>
    <col min="21" max="21" width="5.6640625" style="1" customWidth="1"/>
    <col min="22" max="22" width="4.6640625" style="1" customWidth="1"/>
    <col min="23" max="23" width="12.33203125" style="1" bestFit="1" customWidth="1"/>
    <col min="24" max="24" width="9.109375" style="79"/>
    <col min="25" max="16384" width="9.109375" style="1"/>
  </cols>
  <sheetData>
    <row r="1" spans="1:24" ht="25.7">
      <c r="A1" s="96" t="s">
        <v>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ht="25.05">
      <c r="A2" s="97" t="s">
        <v>16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4" spans="1:24" s="2" customFormat="1" ht="148.55000000000001" customHeight="1">
      <c r="A4" s="98" t="s">
        <v>0</v>
      </c>
      <c r="B4" s="98" t="s">
        <v>1</v>
      </c>
      <c r="C4" s="101" t="s">
        <v>2</v>
      </c>
      <c r="D4" s="102"/>
      <c r="E4" s="94" t="s">
        <v>21</v>
      </c>
      <c r="F4" s="95"/>
      <c r="G4" s="94" t="s">
        <v>22</v>
      </c>
      <c r="H4" s="95"/>
      <c r="I4" s="94" t="s">
        <v>17</v>
      </c>
      <c r="J4" s="95"/>
      <c r="K4" s="94" t="s">
        <v>28</v>
      </c>
      <c r="L4" s="95"/>
      <c r="M4" s="94" t="s">
        <v>23</v>
      </c>
      <c r="N4" s="95"/>
      <c r="O4" s="94" t="s">
        <v>24</v>
      </c>
      <c r="P4" s="95"/>
      <c r="Q4" s="94" t="s">
        <v>29</v>
      </c>
      <c r="R4" s="95"/>
      <c r="S4" s="94" t="s">
        <v>30</v>
      </c>
      <c r="T4" s="95"/>
      <c r="U4" s="94" t="s">
        <v>31</v>
      </c>
      <c r="V4" s="95"/>
      <c r="W4" s="4" t="s">
        <v>3</v>
      </c>
      <c r="X4" s="3" t="s">
        <v>4</v>
      </c>
    </row>
    <row r="5" spans="1:24" s="2" customFormat="1" ht="33.85" customHeight="1" thickBot="1">
      <c r="A5" s="99"/>
      <c r="B5" s="100"/>
      <c r="C5" s="3" t="s">
        <v>18</v>
      </c>
      <c r="D5" s="4" t="s">
        <v>19</v>
      </c>
      <c r="E5" s="4" t="s">
        <v>18</v>
      </c>
      <c r="F5" s="4" t="s">
        <v>19</v>
      </c>
      <c r="G5" s="4" t="s">
        <v>18</v>
      </c>
      <c r="H5" s="4" t="s">
        <v>19</v>
      </c>
      <c r="I5" s="4" t="s">
        <v>18</v>
      </c>
      <c r="J5" s="4" t="s">
        <v>19</v>
      </c>
      <c r="K5" s="4" t="s">
        <v>18</v>
      </c>
      <c r="L5" s="4" t="s">
        <v>19</v>
      </c>
      <c r="M5" s="4" t="s">
        <v>18</v>
      </c>
      <c r="N5" s="4" t="s">
        <v>19</v>
      </c>
      <c r="O5" s="4" t="s">
        <v>18</v>
      </c>
      <c r="P5" s="4" t="s">
        <v>19</v>
      </c>
      <c r="Q5" s="4" t="s">
        <v>18</v>
      </c>
      <c r="R5" s="4" t="s">
        <v>19</v>
      </c>
      <c r="S5" s="4" t="s">
        <v>18</v>
      </c>
      <c r="T5" s="4" t="s">
        <v>19</v>
      </c>
      <c r="U5" s="4" t="s">
        <v>18</v>
      </c>
      <c r="V5" s="4" t="s">
        <v>19</v>
      </c>
      <c r="W5" s="4"/>
      <c r="X5" s="3"/>
    </row>
    <row r="6" spans="1:24" ht="32.25" customHeight="1">
      <c r="A6" s="6" t="s">
        <v>5</v>
      </c>
      <c r="B6" s="9" t="s">
        <v>33</v>
      </c>
      <c r="C6" s="15"/>
      <c r="D6" s="16"/>
      <c r="E6" s="17" t="s">
        <v>18</v>
      </c>
      <c r="F6" s="18">
        <v>5</v>
      </c>
      <c r="G6" s="18" t="s">
        <v>48</v>
      </c>
      <c r="H6" s="18">
        <v>6</v>
      </c>
      <c r="I6" s="18" t="s">
        <v>44</v>
      </c>
      <c r="J6" s="18">
        <v>2</v>
      </c>
      <c r="K6" s="18" t="s">
        <v>48</v>
      </c>
      <c r="L6" s="18">
        <v>6</v>
      </c>
      <c r="M6" s="23" t="s">
        <v>48</v>
      </c>
      <c r="N6" s="23"/>
      <c r="O6" s="18" t="s">
        <v>44</v>
      </c>
      <c r="P6" s="18">
        <v>2</v>
      </c>
      <c r="Q6" s="18" t="s">
        <v>53</v>
      </c>
      <c r="R6" s="18">
        <v>4.5</v>
      </c>
      <c r="S6" s="23" t="s">
        <v>49</v>
      </c>
      <c r="T6" s="23"/>
      <c r="U6" s="23" t="s">
        <v>48</v>
      </c>
      <c r="V6" s="23"/>
      <c r="W6" s="7">
        <f>SUM(D6+F6+H6+J6+L6+N6+P6+R6+T6+V6)</f>
        <v>25.5</v>
      </c>
      <c r="X6" s="78">
        <v>8</v>
      </c>
    </row>
    <row r="7" spans="1:24" ht="32.25" customHeight="1">
      <c r="A7" s="6" t="s">
        <v>6</v>
      </c>
      <c r="B7" s="10" t="s">
        <v>34</v>
      </c>
      <c r="C7" s="19"/>
      <c r="D7" s="20"/>
      <c r="E7" s="18" t="s">
        <v>48</v>
      </c>
      <c r="F7" s="18">
        <v>6</v>
      </c>
      <c r="G7" s="18"/>
      <c r="H7" s="18"/>
      <c r="I7" s="18" t="s">
        <v>45</v>
      </c>
      <c r="J7" s="18">
        <v>7</v>
      </c>
      <c r="K7" s="18" t="s">
        <v>47</v>
      </c>
      <c r="L7" s="18">
        <v>1</v>
      </c>
      <c r="M7" s="18" t="s">
        <v>47</v>
      </c>
      <c r="N7" s="18">
        <v>1</v>
      </c>
      <c r="O7" s="23" t="s">
        <v>49</v>
      </c>
      <c r="P7" s="23"/>
      <c r="Q7" s="23" t="s">
        <v>52</v>
      </c>
      <c r="R7" s="23"/>
      <c r="S7" s="18" t="s">
        <v>18</v>
      </c>
      <c r="T7" s="18">
        <v>5</v>
      </c>
      <c r="U7" s="18" t="s">
        <v>46</v>
      </c>
      <c r="V7" s="18">
        <v>3</v>
      </c>
      <c r="W7" s="7">
        <f t="shared" ref="W7:W18" si="0">SUM(D7+F7+H7+J7+L7+N7+P7+R7+T7+V7)</f>
        <v>23</v>
      </c>
      <c r="X7" s="78">
        <v>5</v>
      </c>
    </row>
    <row r="8" spans="1:24" ht="32.25" customHeight="1">
      <c r="A8" s="6" t="s">
        <v>7</v>
      </c>
      <c r="B8" s="10" t="s">
        <v>36</v>
      </c>
      <c r="C8" s="21" t="s">
        <v>44</v>
      </c>
      <c r="D8" s="21">
        <v>2</v>
      </c>
      <c r="E8" s="18" t="s">
        <v>45</v>
      </c>
      <c r="F8" s="18">
        <v>7</v>
      </c>
      <c r="G8" s="18" t="s">
        <v>44</v>
      </c>
      <c r="H8" s="18">
        <v>2</v>
      </c>
      <c r="I8" s="18" t="s">
        <v>50</v>
      </c>
      <c r="J8" s="18">
        <v>8</v>
      </c>
      <c r="K8" s="23" t="s">
        <v>50</v>
      </c>
      <c r="L8" s="23"/>
      <c r="M8" s="18" t="s">
        <v>44</v>
      </c>
      <c r="N8" s="18">
        <v>2</v>
      </c>
      <c r="O8" s="18" t="s">
        <v>46</v>
      </c>
      <c r="P8" s="18">
        <v>3</v>
      </c>
      <c r="Q8" s="24" t="s">
        <v>54</v>
      </c>
      <c r="R8" s="23"/>
      <c r="S8" s="23" t="s">
        <v>50</v>
      </c>
      <c r="T8" s="23"/>
      <c r="U8" s="23" t="s">
        <v>52</v>
      </c>
      <c r="V8" s="23"/>
      <c r="W8" s="7">
        <f t="shared" si="0"/>
        <v>24</v>
      </c>
      <c r="X8" s="78">
        <v>6</v>
      </c>
    </row>
    <row r="9" spans="1:24" ht="32.25" customHeight="1">
      <c r="A9" s="6" t="s">
        <v>8</v>
      </c>
      <c r="B9" s="10" t="s">
        <v>35</v>
      </c>
      <c r="C9" s="21" t="s">
        <v>45</v>
      </c>
      <c r="D9" s="21">
        <v>7</v>
      </c>
      <c r="E9" s="23" t="s">
        <v>49</v>
      </c>
      <c r="F9" s="23"/>
      <c r="G9" s="18" t="s">
        <v>50</v>
      </c>
      <c r="H9" s="18">
        <v>8</v>
      </c>
      <c r="I9" s="18" t="s">
        <v>51</v>
      </c>
      <c r="J9" s="18">
        <v>4</v>
      </c>
      <c r="K9" s="23" t="s">
        <v>49</v>
      </c>
      <c r="L9" s="23"/>
      <c r="M9" s="23" t="s">
        <v>49</v>
      </c>
      <c r="N9" s="23"/>
      <c r="O9" s="18" t="s">
        <v>50</v>
      </c>
      <c r="P9" s="18">
        <v>8</v>
      </c>
      <c r="Q9" s="18" t="s">
        <v>45</v>
      </c>
      <c r="R9" s="18">
        <v>7</v>
      </c>
      <c r="S9" s="23" t="s">
        <v>52</v>
      </c>
      <c r="T9" s="23"/>
      <c r="U9" s="18" t="s">
        <v>45</v>
      </c>
      <c r="V9" s="18">
        <v>7</v>
      </c>
      <c r="W9" s="7">
        <f t="shared" si="0"/>
        <v>41</v>
      </c>
      <c r="X9" s="78">
        <v>10</v>
      </c>
    </row>
    <row r="10" spans="1:24" ht="32.25" customHeight="1">
      <c r="A10" s="6" t="s">
        <v>9</v>
      </c>
      <c r="B10" s="10" t="s">
        <v>37</v>
      </c>
      <c r="C10" s="1" t="s">
        <v>46</v>
      </c>
      <c r="D10" s="21">
        <v>3</v>
      </c>
      <c r="E10" s="18" t="s">
        <v>51</v>
      </c>
      <c r="F10" s="18">
        <v>4</v>
      </c>
      <c r="G10" s="23" t="s">
        <v>18</v>
      </c>
      <c r="H10" s="23"/>
      <c r="I10" s="18" t="s">
        <v>46</v>
      </c>
      <c r="J10" s="18">
        <v>3</v>
      </c>
      <c r="K10" s="18" t="s">
        <v>51</v>
      </c>
      <c r="L10" s="18">
        <v>4</v>
      </c>
      <c r="M10" s="23" t="s">
        <v>18</v>
      </c>
      <c r="N10" s="23"/>
      <c r="O10" s="23" t="s">
        <v>48</v>
      </c>
      <c r="P10" s="23"/>
      <c r="Q10" s="18" t="s">
        <v>46</v>
      </c>
      <c r="R10" s="18">
        <v>3</v>
      </c>
      <c r="S10" s="18" t="s">
        <v>44</v>
      </c>
      <c r="T10" s="18">
        <v>2</v>
      </c>
      <c r="U10" s="23" t="s">
        <v>18</v>
      </c>
      <c r="V10" s="23"/>
      <c r="W10" s="7">
        <f>SUM(D10+F10+H10+J10+L10+N10+P10+R10+T10+V10)</f>
        <v>19</v>
      </c>
      <c r="X10" s="78" t="s">
        <v>46</v>
      </c>
    </row>
    <row r="11" spans="1:24" ht="32.25" customHeight="1">
      <c r="A11" s="6" t="s">
        <v>10</v>
      </c>
      <c r="B11" s="10" t="s">
        <v>38</v>
      </c>
      <c r="C11" s="21" t="s">
        <v>47</v>
      </c>
      <c r="D11" s="21">
        <v>1</v>
      </c>
      <c r="E11" s="18" t="s">
        <v>46</v>
      </c>
      <c r="F11" s="18">
        <v>3</v>
      </c>
      <c r="G11" s="18" t="s">
        <v>47</v>
      </c>
      <c r="H11" s="18">
        <v>1</v>
      </c>
      <c r="I11" s="23" t="s">
        <v>52</v>
      </c>
      <c r="J11" s="23"/>
      <c r="K11" s="18" t="s">
        <v>46</v>
      </c>
      <c r="L11" s="18">
        <v>3</v>
      </c>
      <c r="M11" s="23" t="s">
        <v>50</v>
      </c>
      <c r="N11" s="23"/>
      <c r="O11" s="18" t="s">
        <v>18</v>
      </c>
      <c r="P11" s="18">
        <v>5</v>
      </c>
      <c r="Q11" s="23" t="s">
        <v>48</v>
      </c>
      <c r="R11" s="23"/>
      <c r="S11" s="23" t="s">
        <v>48</v>
      </c>
      <c r="T11" s="23"/>
      <c r="U11" s="18" t="s">
        <v>44</v>
      </c>
      <c r="V11" s="18">
        <v>2</v>
      </c>
      <c r="W11" s="7">
        <f t="shared" si="0"/>
        <v>15</v>
      </c>
      <c r="X11" s="78" t="s">
        <v>44</v>
      </c>
    </row>
    <row r="12" spans="1:24" ht="32.25" customHeight="1">
      <c r="A12" s="6" t="s">
        <v>11</v>
      </c>
      <c r="B12" s="10" t="s">
        <v>39</v>
      </c>
      <c r="C12" s="21" t="s">
        <v>18</v>
      </c>
      <c r="D12" s="20">
        <v>5</v>
      </c>
      <c r="E12" s="23" t="s">
        <v>50</v>
      </c>
      <c r="F12" s="23"/>
      <c r="G12" s="23" t="s">
        <v>45</v>
      </c>
      <c r="H12" s="23"/>
      <c r="I12" s="18" t="s">
        <v>18</v>
      </c>
      <c r="J12" s="18">
        <v>5</v>
      </c>
      <c r="K12" s="18" t="s">
        <v>18</v>
      </c>
      <c r="L12" s="18">
        <v>5</v>
      </c>
      <c r="M12" s="18" t="s">
        <v>51</v>
      </c>
      <c r="N12" s="18">
        <v>4</v>
      </c>
      <c r="O12" s="23" t="s">
        <v>52</v>
      </c>
      <c r="P12" s="23"/>
      <c r="Q12" s="18" t="s">
        <v>53</v>
      </c>
      <c r="R12" s="18">
        <v>4.5</v>
      </c>
      <c r="S12" s="23" t="s">
        <v>45</v>
      </c>
      <c r="T12" s="23"/>
      <c r="U12" s="18" t="s">
        <v>47</v>
      </c>
      <c r="V12" s="18">
        <v>1</v>
      </c>
      <c r="W12" s="7">
        <f t="shared" si="0"/>
        <v>24.5</v>
      </c>
      <c r="X12" s="78">
        <v>7</v>
      </c>
    </row>
    <row r="13" spans="1:24" ht="32.25" customHeight="1">
      <c r="A13" s="6" t="s">
        <v>12</v>
      </c>
      <c r="B13" s="10" t="s">
        <v>40</v>
      </c>
      <c r="C13" s="21" t="s">
        <v>48</v>
      </c>
      <c r="D13" s="16">
        <v>6</v>
      </c>
      <c r="E13" s="25" t="s">
        <v>52</v>
      </c>
      <c r="F13" s="23"/>
      <c r="G13" s="18" t="s">
        <v>49</v>
      </c>
      <c r="H13" s="18">
        <v>9</v>
      </c>
      <c r="I13" s="23" t="s">
        <v>49</v>
      </c>
      <c r="J13" s="23"/>
      <c r="K13" s="23" t="s">
        <v>52</v>
      </c>
      <c r="L13" s="23"/>
      <c r="M13" s="23" t="s">
        <v>52</v>
      </c>
      <c r="N13" s="23"/>
      <c r="O13" s="18" t="s">
        <v>51</v>
      </c>
      <c r="P13" s="18">
        <v>4</v>
      </c>
      <c r="Q13" s="22" t="s">
        <v>54</v>
      </c>
      <c r="R13" s="18">
        <v>8.5</v>
      </c>
      <c r="S13" s="18" t="s">
        <v>46</v>
      </c>
      <c r="T13" s="18">
        <v>3</v>
      </c>
      <c r="U13" s="18" t="s">
        <v>51</v>
      </c>
      <c r="V13" s="18">
        <v>4</v>
      </c>
      <c r="W13" s="7">
        <f t="shared" si="0"/>
        <v>34.5</v>
      </c>
      <c r="X13" s="78">
        <v>9</v>
      </c>
    </row>
    <row r="14" spans="1:24" ht="32.25" customHeight="1">
      <c r="A14" s="6" t="s">
        <v>13</v>
      </c>
      <c r="B14" s="10" t="s">
        <v>41</v>
      </c>
      <c r="C14" s="26" t="s">
        <v>49</v>
      </c>
      <c r="D14" s="27"/>
      <c r="E14" s="18" t="s">
        <v>44</v>
      </c>
      <c r="F14" s="18">
        <v>2</v>
      </c>
      <c r="G14" s="18" t="s">
        <v>51</v>
      </c>
      <c r="H14" s="18">
        <v>4</v>
      </c>
      <c r="I14" s="18" t="s">
        <v>47</v>
      </c>
      <c r="J14" s="18">
        <v>1</v>
      </c>
      <c r="K14" s="18" t="s">
        <v>45</v>
      </c>
      <c r="L14" s="18">
        <v>7</v>
      </c>
      <c r="M14" s="23" t="s">
        <v>45</v>
      </c>
      <c r="N14" s="23"/>
      <c r="O14" s="23" t="s">
        <v>45</v>
      </c>
      <c r="P14" s="23"/>
      <c r="Q14" s="18" t="s">
        <v>47</v>
      </c>
      <c r="R14" s="18">
        <v>1</v>
      </c>
      <c r="S14" s="18" t="s">
        <v>51</v>
      </c>
      <c r="T14" s="18">
        <v>4</v>
      </c>
      <c r="U14" s="23" t="s">
        <v>49</v>
      </c>
      <c r="V14" s="23"/>
      <c r="W14" s="7">
        <f t="shared" si="0"/>
        <v>19</v>
      </c>
      <c r="X14" s="78">
        <v>4</v>
      </c>
    </row>
    <row r="15" spans="1:24" ht="32.25" customHeight="1">
      <c r="A15" s="6" t="s">
        <v>14</v>
      </c>
      <c r="B15" s="10" t="s">
        <v>42</v>
      </c>
      <c r="C15" s="21" t="s">
        <v>50</v>
      </c>
      <c r="D15" s="20">
        <v>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7"/>
      <c r="X15" s="78"/>
    </row>
    <row r="16" spans="1:24" ht="32.25" customHeight="1">
      <c r="A16" s="6" t="s">
        <v>15</v>
      </c>
      <c r="B16" s="10" t="s">
        <v>43</v>
      </c>
      <c r="C16" s="26" t="s">
        <v>51</v>
      </c>
      <c r="D16" s="27"/>
      <c r="E16" s="18" t="s">
        <v>47</v>
      </c>
      <c r="F16" s="18">
        <v>1</v>
      </c>
      <c r="G16" s="18" t="s">
        <v>46</v>
      </c>
      <c r="H16" s="18">
        <v>3</v>
      </c>
      <c r="I16" s="23" t="s">
        <v>48</v>
      </c>
      <c r="J16" s="23"/>
      <c r="K16" s="18" t="s">
        <v>44</v>
      </c>
      <c r="L16" s="18">
        <v>2</v>
      </c>
      <c r="M16" s="23" t="s">
        <v>46</v>
      </c>
      <c r="N16" s="23"/>
      <c r="O16" s="18" t="s">
        <v>47</v>
      </c>
      <c r="P16" s="18">
        <v>1</v>
      </c>
      <c r="Q16" s="18" t="s">
        <v>44</v>
      </c>
      <c r="R16" s="18">
        <v>2</v>
      </c>
      <c r="S16" s="18" t="s">
        <v>47</v>
      </c>
      <c r="T16" s="18">
        <v>1</v>
      </c>
      <c r="U16" s="23" t="s">
        <v>50</v>
      </c>
      <c r="V16" s="23"/>
      <c r="W16" s="7">
        <f t="shared" si="0"/>
        <v>10</v>
      </c>
      <c r="X16" s="78" t="s">
        <v>47</v>
      </c>
    </row>
    <row r="17" spans="1:24" ht="32.25" customHeight="1">
      <c r="A17" s="6" t="s">
        <v>26</v>
      </c>
      <c r="B17" s="10"/>
      <c r="C17" s="12"/>
      <c r="D17" s="1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7">
        <f t="shared" si="0"/>
        <v>0</v>
      </c>
      <c r="X17" s="78"/>
    </row>
    <row r="18" spans="1:24" ht="32.25" customHeight="1">
      <c r="A18" s="6" t="s">
        <v>27</v>
      </c>
      <c r="B18" s="10"/>
      <c r="C18" s="12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7">
        <f t="shared" si="0"/>
        <v>0</v>
      </c>
      <c r="X18" s="78"/>
    </row>
    <row r="19" spans="1:24" ht="17.55">
      <c r="D19" s="7"/>
      <c r="E19" s="8"/>
    </row>
    <row r="20" spans="1:24">
      <c r="F20" s="14"/>
      <c r="G20" s="14"/>
      <c r="H20" s="1" t="s">
        <v>32</v>
      </c>
    </row>
    <row r="21" spans="1:24">
      <c r="C21" s="1" t="s">
        <v>25</v>
      </c>
    </row>
  </sheetData>
  <mergeCells count="14">
    <mergeCell ref="G4:H4"/>
    <mergeCell ref="I4:J4"/>
    <mergeCell ref="K4:L4"/>
    <mergeCell ref="M4:N4"/>
    <mergeCell ref="O4:P4"/>
    <mergeCell ref="Q4:R4"/>
    <mergeCell ref="S4:T4"/>
    <mergeCell ref="U4:V4"/>
    <mergeCell ref="A1:X1"/>
    <mergeCell ref="A2:X2"/>
    <mergeCell ref="A4:A5"/>
    <mergeCell ref="B4:B5"/>
    <mergeCell ref="C4:D4"/>
    <mergeCell ref="E4:F4"/>
  </mergeCells>
  <phoneticPr fontId="0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3"/>
  <sheetViews>
    <sheetView topLeftCell="A2" workbookViewId="0">
      <selection activeCell="A2" sqref="A2:AB21"/>
    </sheetView>
  </sheetViews>
  <sheetFormatPr defaultRowHeight="12.55"/>
  <cols>
    <col min="1" max="1" width="7.88671875" customWidth="1"/>
    <col min="2" max="2" width="23.33203125" customWidth="1"/>
    <col min="3" max="3" width="5.6640625" customWidth="1"/>
    <col min="4" max="4" width="4.33203125" customWidth="1"/>
    <col min="5" max="5" width="6" customWidth="1"/>
    <col min="6" max="6" width="6.33203125" customWidth="1"/>
    <col min="7" max="7" width="6.6640625" customWidth="1"/>
    <col min="8" max="8" width="6" customWidth="1"/>
    <col min="9" max="10" width="7.6640625" customWidth="1"/>
    <col min="11" max="11" width="6.109375" customWidth="1"/>
    <col min="12" max="12" width="5.44140625" customWidth="1"/>
    <col min="13" max="13" width="6.44140625" customWidth="1"/>
    <col min="14" max="14" width="6.109375" customWidth="1"/>
    <col min="15" max="15" width="6.44140625" customWidth="1"/>
    <col min="16" max="16" width="5" customWidth="1"/>
    <col min="17" max="17" width="6.6640625" customWidth="1"/>
    <col min="18" max="18" width="6.109375" customWidth="1"/>
    <col min="19" max="19" width="7.109375" customWidth="1"/>
    <col min="20" max="20" width="6.44140625" customWidth="1"/>
    <col min="21" max="21" width="5" customWidth="1"/>
    <col min="22" max="22" width="5.33203125" customWidth="1"/>
    <col min="23" max="23" width="5" customWidth="1"/>
    <col min="24" max="24" width="4.88671875" customWidth="1"/>
    <col min="25" max="25" width="6.109375" customWidth="1"/>
    <col min="26" max="26" width="5.88671875" customWidth="1"/>
  </cols>
  <sheetData>
    <row r="1" spans="1:30" ht="36.799999999999997" customHeight="1"/>
    <row r="2" spans="1:30" ht="36.799999999999997" customHeight="1">
      <c r="A2" s="96" t="s">
        <v>57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1"/>
      <c r="AD2" s="1"/>
    </row>
    <row r="3" spans="1:30" ht="36.799999999999997" customHeight="1">
      <c r="A3" s="97" t="s">
        <v>16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1"/>
      <c r="AD3" s="1"/>
    </row>
    <row r="4" spans="1:30" ht="36.799999999999997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96.75" customHeight="1">
      <c r="A5" s="98" t="s">
        <v>0</v>
      </c>
      <c r="B5" s="98" t="s">
        <v>1</v>
      </c>
      <c r="C5" s="105" t="s">
        <v>2</v>
      </c>
      <c r="D5" s="106"/>
      <c r="E5" s="103" t="s">
        <v>21</v>
      </c>
      <c r="F5" s="104"/>
      <c r="G5" s="103" t="s">
        <v>22</v>
      </c>
      <c r="H5" s="104"/>
      <c r="I5" s="103" t="s">
        <v>17</v>
      </c>
      <c r="J5" s="104"/>
      <c r="K5" s="103" t="s">
        <v>28</v>
      </c>
      <c r="L5" s="104"/>
      <c r="M5" s="103" t="s">
        <v>23</v>
      </c>
      <c r="N5" s="104"/>
      <c r="O5" s="103" t="s">
        <v>24</v>
      </c>
      <c r="P5" s="104"/>
      <c r="Q5" s="103" t="s">
        <v>58</v>
      </c>
      <c r="R5" s="104"/>
      <c r="S5" s="103" t="s">
        <v>55</v>
      </c>
      <c r="T5" s="104"/>
      <c r="U5" s="94" t="s">
        <v>59</v>
      </c>
      <c r="V5" s="95"/>
      <c r="W5" s="94"/>
      <c r="X5" s="95"/>
      <c r="Y5" s="103"/>
      <c r="Z5" s="104"/>
      <c r="AA5" s="4" t="s">
        <v>3</v>
      </c>
      <c r="AB5" s="3" t="s">
        <v>4</v>
      </c>
      <c r="AC5" s="2"/>
      <c r="AD5" s="2"/>
    </row>
    <row r="6" spans="1:30" ht="36.799999999999997" customHeight="1" thickBot="1">
      <c r="A6" s="99"/>
      <c r="B6" s="100"/>
      <c r="C6" s="3" t="s">
        <v>18</v>
      </c>
      <c r="D6" s="4" t="s">
        <v>19</v>
      </c>
      <c r="E6" s="4" t="s">
        <v>18</v>
      </c>
      <c r="F6" s="4" t="s">
        <v>19</v>
      </c>
      <c r="G6" s="4" t="s">
        <v>18</v>
      </c>
      <c r="H6" s="4" t="s">
        <v>19</v>
      </c>
      <c r="I6" s="4" t="s">
        <v>18</v>
      </c>
      <c r="J6" s="4" t="s">
        <v>19</v>
      </c>
      <c r="K6" s="4" t="s">
        <v>18</v>
      </c>
      <c r="L6" s="4" t="s">
        <v>19</v>
      </c>
      <c r="M6" s="4" t="s">
        <v>18</v>
      </c>
      <c r="N6" s="4" t="s">
        <v>19</v>
      </c>
      <c r="O6" s="4" t="s">
        <v>18</v>
      </c>
      <c r="P6" s="4" t="s">
        <v>19</v>
      </c>
      <c r="Q6" s="4" t="s">
        <v>18</v>
      </c>
      <c r="R6" s="4" t="s">
        <v>19</v>
      </c>
      <c r="S6" s="4" t="s">
        <v>18</v>
      </c>
      <c r="T6" s="4" t="s">
        <v>19</v>
      </c>
      <c r="U6" s="4" t="s">
        <v>18</v>
      </c>
      <c r="V6" s="4" t="s">
        <v>19</v>
      </c>
      <c r="W6" s="4" t="s">
        <v>18</v>
      </c>
      <c r="X6" s="4" t="s">
        <v>19</v>
      </c>
      <c r="Y6" s="4" t="s">
        <v>18</v>
      </c>
      <c r="Z6" s="4" t="s">
        <v>19</v>
      </c>
      <c r="AA6" s="4"/>
      <c r="AB6" s="30"/>
      <c r="AC6" s="2"/>
      <c r="AD6" s="2"/>
    </row>
    <row r="7" spans="1:30" ht="36.799999999999997" customHeight="1">
      <c r="A7" s="6" t="s">
        <v>5</v>
      </c>
      <c r="B7" s="9" t="s">
        <v>60</v>
      </c>
      <c r="C7" s="36" t="s">
        <v>47</v>
      </c>
      <c r="D7" s="33">
        <v>1</v>
      </c>
      <c r="E7" s="31" t="s">
        <v>18</v>
      </c>
      <c r="F7" s="20"/>
      <c r="G7" s="34" t="s">
        <v>44</v>
      </c>
      <c r="H7" s="34">
        <v>2</v>
      </c>
      <c r="I7" s="34" t="s">
        <v>44</v>
      </c>
      <c r="J7" s="34">
        <v>2</v>
      </c>
      <c r="K7" s="20" t="s">
        <v>18</v>
      </c>
      <c r="L7" s="20"/>
      <c r="M7" s="34" t="s">
        <v>47</v>
      </c>
      <c r="N7" s="34">
        <v>1</v>
      </c>
      <c r="O7" s="20" t="s">
        <v>18</v>
      </c>
      <c r="P7" s="20"/>
      <c r="Q7" s="34" t="s">
        <v>51</v>
      </c>
      <c r="R7" s="34">
        <v>4</v>
      </c>
      <c r="S7" s="34" t="s">
        <v>44</v>
      </c>
      <c r="T7" s="34">
        <v>2</v>
      </c>
      <c r="U7" s="34" t="s">
        <v>47</v>
      </c>
      <c r="V7" s="34">
        <v>1</v>
      </c>
      <c r="W7" s="18"/>
      <c r="X7" s="18"/>
      <c r="Y7" s="18"/>
      <c r="Z7" s="18"/>
      <c r="AA7" s="13">
        <f t="shared" ref="AA7:AA18" si="0">D7+F7+H7+J7+L7+N7+P7+R7+T7+V7+X7+Z7</f>
        <v>13</v>
      </c>
      <c r="AB7" s="42">
        <v>1</v>
      </c>
      <c r="AC7" s="1"/>
      <c r="AD7" s="1"/>
    </row>
    <row r="8" spans="1:30" ht="36.799999999999997" customHeight="1">
      <c r="A8" s="6" t="s">
        <v>6</v>
      </c>
      <c r="B8" s="10" t="s">
        <v>61</v>
      </c>
      <c r="C8" s="37" t="s">
        <v>46</v>
      </c>
      <c r="D8" s="34">
        <v>3</v>
      </c>
      <c r="E8" s="20" t="s">
        <v>46</v>
      </c>
      <c r="F8" s="20"/>
      <c r="G8" s="34" t="s">
        <v>47</v>
      </c>
      <c r="H8" s="34">
        <v>1</v>
      </c>
      <c r="I8" s="20" t="s">
        <v>51</v>
      </c>
      <c r="J8" s="20"/>
      <c r="K8" s="34" t="s">
        <v>47</v>
      </c>
      <c r="L8" s="34">
        <v>1</v>
      </c>
      <c r="M8" s="20"/>
      <c r="N8" s="20"/>
      <c r="O8" s="34" t="s">
        <v>44</v>
      </c>
      <c r="P8" s="34">
        <v>2</v>
      </c>
      <c r="Q8" s="34" t="s">
        <v>44</v>
      </c>
      <c r="R8" s="34">
        <v>2</v>
      </c>
      <c r="S8" s="34" t="s">
        <v>47</v>
      </c>
      <c r="T8" s="34">
        <v>1</v>
      </c>
      <c r="U8" s="34" t="s">
        <v>46</v>
      </c>
      <c r="V8" s="34">
        <v>3</v>
      </c>
      <c r="W8" s="18"/>
      <c r="X8" s="18"/>
      <c r="Y8" s="18"/>
      <c r="Z8" s="18"/>
      <c r="AA8" s="13">
        <f t="shared" si="0"/>
        <v>13</v>
      </c>
      <c r="AB8" s="42">
        <v>2</v>
      </c>
      <c r="AC8" s="1"/>
      <c r="AD8" s="1"/>
    </row>
    <row r="9" spans="1:30" ht="36.799999999999997" customHeight="1">
      <c r="A9" s="6" t="s">
        <v>7</v>
      </c>
      <c r="B9" s="10" t="s">
        <v>62</v>
      </c>
      <c r="C9" s="38" t="s">
        <v>44</v>
      </c>
      <c r="D9" s="34">
        <v>2</v>
      </c>
      <c r="E9" s="34" t="s">
        <v>44</v>
      </c>
      <c r="F9" s="34">
        <v>2</v>
      </c>
      <c r="G9" s="20" t="s">
        <v>51</v>
      </c>
      <c r="H9" s="20"/>
      <c r="I9" s="34" t="s">
        <v>47</v>
      </c>
      <c r="J9" s="34">
        <v>1</v>
      </c>
      <c r="K9" s="34" t="s">
        <v>44</v>
      </c>
      <c r="L9" s="34">
        <v>2</v>
      </c>
      <c r="M9" s="34" t="s">
        <v>46</v>
      </c>
      <c r="N9" s="34">
        <v>3</v>
      </c>
      <c r="O9" s="20" t="s">
        <v>51</v>
      </c>
      <c r="P9" s="20"/>
      <c r="Q9" s="34" t="s">
        <v>46</v>
      </c>
      <c r="R9" s="34">
        <v>3</v>
      </c>
      <c r="S9" s="34" t="s">
        <v>46</v>
      </c>
      <c r="T9" s="34">
        <v>3</v>
      </c>
      <c r="U9" s="20" t="s">
        <v>18</v>
      </c>
      <c r="V9" s="20"/>
      <c r="W9" s="18"/>
      <c r="X9" s="18"/>
      <c r="Y9" s="18"/>
      <c r="Z9" s="18"/>
      <c r="AA9" s="13">
        <f t="shared" si="0"/>
        <v>16</v>
      </c>
      <c r="AB9" s="35">
        <v>4</v>
      </c>
      <c r="AC9" s="1"/>
      <c r="AD9" s="1"/>
    </row>
    <row r="10" spans="1:30" ht="36.799999999999997" customHeight="1">
      <c r="A10" s="6" t="s">
        <v>8</v>
      </c>
      <c r="B10" s="10" t="s">
        <v>63</v>
      </c>
      <c r="C10" s="39"/>
      <c r="D10" s="20"/>
      <c r="E10" s="34" t="s">
        <v>47</v>
      </c>
      <c r="F10" s="34">
        <v>1</v>
      </c>
      <c r="G10" s="20"/>
      <c r="H10" s="20"/>
      <c r="I10" s="20" t="s">
        <v>18</v>
      </c>
      <c r="J10" s="20"/>
      <c r="K10" s="34" t="s">
        <v>51</v>
      </c>
      <c r="L10" s="34">
        <v>4</v>
      </c>
      <c r="M10" s="34" t="s">
        <v>44</v>
      </c>
      <c r="N10" s="34">
        <v>2</v>
      </c>
      <c r="O10" s="34" t="s">
        <v>47</v>
      </c>
      <c r="P10" s="34">
        <v>1</v>
      </c>
      <c r="Q10" s="34" t="s">
        <v>47</v>
      </c>
      <c r="R10" s="34">
        <v>1</v>
      </c>
      <c r="S10" s="34" t="s">
        <v>51</v>
      </c>
      <c r="T10" s="34">
        <v>4</v>
      </c>
      <c r="U10" s="34" t="s">
        <v>44</v>
      </c>
      <c r="V10" s="34">
        <v>2</v>
      </c>
      <c r="W10" s="18"/>
      <c r="X10" s="18"/>
      <c r="Y10" s="18"/>
      <c r="Z10" s="18"/>
      <c r="AA10" s="13">
        <f t="shared" si="0"/>
        <v>15</v>
      </c>
      <c r="AB10" s="42">
        <v>3</v>
      </c>
      <c r="AC10" s="1"/>
      <c r="AD10" s="1"/>
    </row>
    <row r="11" spans="1:30" ht="36.799999999999997" customHeight="1">
      <c r="A11" s="6" t="s">
        <v>9</v>
      </c>
      <c r="B11" s="10" t="s">
        <v>64</v>
      </c>
      <c r="C11" s="40"/>
      <c r="D11" s="20"/>
      <c r="E11" s="34" t="s">
        <v>51</v>
      </c>
      <c r="F11" s="34">
        <v>4</v>
      </c>
      <c r="G11" s="34" t="s">
        <v>46</v>
      </c>
      <c r="H11" s="34">
        <v>3</v>
      </c>
      <c r="I11" s="34" t="s">
        <v>46</v>
      </c>
      <c r="J11" s="34">
        <v>3</v>
      </c>
      <c r="K11" s="34" t="s">
        <v>46</v>
      </c>
      <c r="L11" s="34">
        <v>3</v>
      </c>
      <c r="M11" s="34" t="s">
        <v>51</v>
      </c>
      <c r="N11" s="34">
        <v>4</v>
      </c>
      <c r="O11" s="34" t="s">
        <v>46</v>
      </c>
      <c r="P11" s="34">
        <v>3</v>
      </c>
      <c r="Q11" s="20" t="s">
        <v>18</v>
      </c>
      <c r="R11" s="20"/>
      <c r="S11" s="20" t="s">
        <v>18</v>
      </c>
      <c r="T11" s="20"/>
      <c r="U11" s="34" t="s">
        <v>51</v>
      </c>
      <c r="V11" s="34">
        <v>4</v>
      </c>
      <c r="W11" s="18"/>
      <c r="X11" s="18"/>
      <c r="Y11" s="18"/>
      <c r="Z11" s="18"/>
      <c r="AA11" s="13">
        <f t="shared" si="0"/>
        <v>24</v>
      </c>
      <c r="AB11" s="35">
        <v>5</v>
      </c>
      <c r="AC11" s="1"/>
      <c r="AD11" s="1"/>
    </row>
    <row r="12" spans="1:30" ht="36.799999999999997" customHeight="1">
      <c r="A12" s="6" t="s">
        <v>10</v>
      </c>
      <c r="B12" s="10"/>
      <c r="C12" s="21"/>
      <c r="D12" s="20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1">
        <f t="shared" si="0"/>
        <v>0</v>
      </c>
      <c r="AB12" s="29"/>
      <c r="AC12" s="1"/>
      <c r="AD12" s="1"/>
    </row>
    <row r="13" spans="1:30" ht="36.799999999999997" customHeight="1">
      <c r="A13" s="6" t="s">
        <v>11</v>
      </c>
      <c r="B13" s="10"/>
      <c r="C13" s="21"/>
      <c r="D13" s="2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1">
        <f t="shared" si="0"/>
        <v>0</v>
      </c>
      <c r="AB13" s="28"/>
      <c r="AC13" s="1"/>
      <c r="AD13" s="1"/>
    </row>
    <row r="14" spans="1:30" ht="36.799999999999997" customHeight="1">
      <c r="A14" s="6" t="s">
        <v>12</v>
      </c>
      <c r="B14" s="10"/>
      <c r="C14" s="21"/>
      <c r="D14" s="31"/>
      <c r="E14" s="1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2"/>
      <c r="R14" s="18"/>
      <c r="S14" s="18"/>
      <c r="T14" s="18"/>
      <c r="U14" s="18"/>
      <c r="V14" s="18"/>
      <c r="W14" s="18"/>
      <c r="X14" s="18"/>
      <c r="Y14" s="18"/>
      <c r="Z14" s="18"/>
      <c r="AA14" s="11">
        <f t="shared" si="0"/>
        <v>0</v>
      </c>
      <c r="AB14" s="29"/>
      <c r="AC14" s="1"/>
      <c r="AD14" s="1"/>
    </row>
    <row r="15" spans="1:30" ht="36.799999999999997" customHeight="1">
      <c r="A15" s="6" t="s">
        <v>13</v>
      </c>
      <c r="B15" s="10"/>
      <c r="C15" s="21"/>
      <c r="D15" s="20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1">
        <f t="shared" si="0"/>
        <v>0</v>
      </c>
      <c r="AB15" s="29"/>
      <c r="AC15" s="1"/>
      <c r="AD15" s="1"/>
    </row>
    <row r="16" spans="1:30" ht="36.799999999999997" customHeight="1">
      <c r="A16" s="6" t="s">
        <v>14</v>
      </c>
      <c r="B16" s="10"/>
      <c r="C16" s="12"/>
      <c r="D16" s="1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>
        <f t="shared" si="0"/>
        <v>0</v>
      </c>
      <c r="AB16" s="29"/>
      <c r="AC16" s="1"/>
      <c r="AD16" s="1"/>
    </row>
    <row r="17" spans="1:30" ht="36.799999999999997" customHeight="1">
      <c r="A17" s="6" t="s">
        <v>15</v>
      </c>
      <c r="B17" s="10"/>
      <c r="C17" s="12"/>
      <c r="D17" s="1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>
        <f t="shared" si="0"/>
        <v>0</v>
      </c>
      <c r="AB17" s="5"/>
      <c r="AC17" s="1"/>
      <c r="AD17" s="1"/>
    </row>
    <row r="18" spans="1:30" ht="36.799999999999997" customHeight="1">
      <c r="A18" s="6" t="s">
        <v>26</v>
      </c>
      <c r="B18" s="10"/>
      <c r="C18" s="12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>
        <f t="shared" si="0"/>
        <v>0</v>
      </c>
      <c r="AB18" s="5"/>
      <c r="AC18" s="1"/>
      <c r="AD18" s="1"/>
    </row>
    <row r="19" spans="1:30" ht="36.799999999999997" customHeight="1">
      <c r="A19" s="6" t="s">
        <v>27</v>
      </c>
      <c r="B19" s="10"/>
      <c r="C19" s="12"/>
      <c r="D19" s="1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5"/>
      <c r="AC19" s="1"/>
      <c r="AD19" s="1"/>
    </row>
    <row r="20" spans="1:30" ht="36.799999999999997" customHeight="1">
      <c r="A20" s="1"/>
      <c r="B20" s="1"/>
      <c r="C20" s="1"/>
      <c r="D20" s="7"/>
      <c r="E20" s="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36.799999999999997" customHeight="1">
      <c r="A21" s="1"/>
      <c r="B21" s="1"/>
      <c r="C21" s="1"/>
      <c r="D21" s="1"/>
      <c r="E21" s="1"/>
      <c r="F21" s="14"/>
      <c r="G21" s="14"/>
      <c r="H21" s="32" t="s">
        <v>56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36.799999999999997" customHeight="1">
      <c r="A22" s="1"/>
      <c r="B22" s="1"/>
      <c r="C22" s="1" t="s">
        <v>25</v>
      </c>
      <c r="D22" s="1"/>
      <c r="E22" s="41" t="s">
        <v>65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3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</sheetData>
  <autoFilter ref="A5:AD5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sortState ref="A8:AD19">
      <sortCondition ref="A5"/>
    </sortState>
  </autoFilter>
  <mergeCells count="16">
    <mergeCell ref="A2:AB2"/>
    <mergeCell ref="A3:AB3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Y5:Z5"/>
    <mergeCell ref="W5:X5"/>
    <mergeCell ref="U5:V5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9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2"/>
  <sheetViews>
    <sheetView workbookViewId="0">
      <selection sqref="A1:AD20"/>
    </sheetView>
  </sheetViews>
  <sheetFormatPr defaultRowHeight="12.55"/>
  <cols>
    <col min="1" max="1" width="4.44140625" customWidth="1"/>
    <col min="2" max="2" width="16.88671875" customWidth="1"/>
    <col min="3" max="3" width="6.5546875" customWidth="1"/>
    <col min="4" max="4" width="6" customWidth="1"/>
    <col min="5" max="5" width="7" customWidth="1"/>
    <col min="6" max="6" width="5" customWidth="1"/>
    <col min="7" max="7" width="6.6640625" customWidth="1"/>
    <col min="8" max="8" width="4.88671875" customWidth="1"/>
    <col min="9" max="9" width="8.33203125" customWidth="1"/>
    <col min="10" max="10" width="4" customWidth="1"/>
    <col min="11" max="11" width="7.33203125" customWidth="1"/>
    <col min="12" max="12" width="4.109375" customWidth="1"/>
    <col min="13" max="13" width="7" customWidth="1"/>
    <col min="14" max="14" width="4.88671875" customWidth="1"/>
    <col min="15" max="15" width="6" customWidth="1"/>
    <col min="16" max="16" width="4.44140625" customWidth="1"/>
    <col min="17" max="17" width="5.6640625" customWidth="1"/>
    <col min="18" max="18" width="5.33203125" customWidth="1"/>
    <col min="19" max="19" width="7.5546875" customWidth="1"/>
    <col min="20" max="20" width="5.44140625" customWidth="1"/>
    <col min="21" max="21" width="7.44140625" customWidth="1"/>
    <col min="22" max="22" width="4.88671875" customWidth="1"/>
    <col min="23" max="23" width="7.5546875" customWidth="1"/>
    <col min="24" max="24" width="5.109375" customWidth="1"/>
    <col min="25" max="25" width="7.109375" customWidth="1"/>
    <col min="26" max="26" width="5.109375" customWidth="1"/>
    <col min="27" max="27" width="6.33203125" customWidth="1"/>
    <col min="28" max="28" width="4.5546875" customWidth="1"/>
    <col min="29" max="29" width="6.33203125" customWidth="1"/>
    <col min="30" max="30" width="7.5546875" customWidth="1"/>
  </cols>
  <sheetData>
    <row r="1" spans="1:30" ht="25.7">
      <c r="A1" s="96" t="s">
        <v>66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</row>
    <row r="2" spans="1:30" ht="25.05">
      <c r="A2" s="97" t="s">
        <v>16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30" ht="13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25.25" customHeight="1">
      <c r="A4" s="98" t="s">
        <v>0</v>
      </c>
      <c r="B4" s="98" t="s">
        <v>1</v>
      </c>
      <c r="C4" s="105" t="s">
        <v>2</v>
      </c>
      <c r="D4" s="106"/>
      <c r="E4" s="103" t="s">
        <v>21</v>
      </c>
      <c r="F4" s="104"/>
      <c r="G4" s="103" t="s">
        <v>68</v>
      </c>
      <c r="H4" s="104"/>
      <c r="I4" s="103" t="s">
        <v>17</v>
      </c>
      <c r="J4" s="104"/>
      <c r="K4" s="103" t="s">
        <v>73</v>
      </c>
      <c r="L4" s="104"/>
      <c r="M4" s="103" t="s">
        <v>28</v>
      </c>
      <c r="N4" s="104"/>
      <c r="O4" s="103" t="s">
        <v>23</v>
      </c>
      <c r="P4" s="104"/>
      <c r="Q4" s="103" t="s">
        <v>24</v>
      </c>
      <c r="R4" s="104"/>
      <c r="S4" s="103" t="s">
        <v>69</v>
      </c>
      <c r="T4" s="104"/>
      <c r="U4" s="103" t="s">
        <v>75</v>
      </c>
      <c r="V4" s="104"/>
      <c r="W4" s="94" t="s">
        <v>70</v>
      </c>
      <c r="X4" s="95"/>
      <c r="Y4" s="94" t="s">
        <v>71</v>
      </c>
      <c r="Z4" s="95"/>
      <c r="AA4" s="103" t="s">
        <v>72</v>
      </c>
      <c r="AB4" s="104"/>
      <c r="AC4" s="4" t="s">
        <v>3</v>
      </c>
      <c r="AD4" s="3" t="s">
        <v>4</v>
      </c>
    </row>
    <row r="5" spans="1:30" ht="26.3" thickBot="1">
      <c r="A5" s="99"/>
      <c r="B5" s="100"/>
      <c r="C5" s="3" t="s">
        <v>18</v>
      </c>
      <c r="D5" s="4" t="s">
        <v>19</v>
      </c>
      <c r="E5" s="4" t="s">
        <v>18</v>
      </c>
      <c r="F5" s="4" t="s">
        <v>19</v>
      </c>
      <c r="G5" s="4" t="s">
        <v>18</v>
      </c>
      <c r="H5" s="4" t="s">
        <v>19</v>
      </c>
      <c r="I5" s="4" t="s">
        <v>18</v>
      </c>
      <c r="J5" s="4" t="s">
        <v>19</v>
      </c>
      <c r="K5" s="4" t="s">
        <v>18</v>
      </c>
      <c r="L5" s="4" t="s">
        <v>19</v>
      </c>
      <c r="M5" s="4" t="s">
        <v>18</v>
      </c>
      <c r="N5" s="4" t="s">
        <v>19</v>
      </c>
      <c r="O5" s="4" t="s">
        <v>18</v>
      </c>
      <c r="P5" s="4" t="s">
        <v>19</v>
      </c>
      <c r="Q5" s="4" t="s">
        <v>18</v>
      </c>
      <c r="R5" s="4" t="s">
        <v>19</v>
      </c>
      <c r="S5" s="4" t="s">
        <v>18</v>
      </c>
      <c r="T5" s="4" t="s">
        <v>19</v>
      </c>
      <c r="U5" s="4" t="s">
        <v>18</v>
      </c>
      <c r="V5" s="4" t="s">
        <v>19</v>
      </c>
      <c r="W5" s="4" t="s">
        <v>18</v>
      </c>
      <c r="X5" s="4" t="s">
        <v>19</v>
      </c>
      <c r="Y5" s="4" t="s">
        <v>18</v>
      </c>
      <c r="Z5" s="4" t="s">
        <v>19</v>
      </c>
      <c r="AA5" s="4" t="s">
        <v>18</v>
      </c>
      <c r="AB5" s="4" t="s">
        <v>19</v>
      </c>
      <c r="AC5" s="4"/>
      <c r="AD5" s="30"/>
    </row>
    <row r="6" spans="1:30" ht="15.65">
      <c r="A6" s="43" t="s">
        <v>5</v>
      </c>
      <c r="B6" s="44" t="s">
        <v>74</v>
      </c>
      <c r="C6" s="45" t="s">
        <v>49</v>
      </c>
      <c r="D6" s="46"/>
      <c r="E6" s="47" t="s">
        <v>48</v>
      </c>
      <c r="F6" s="48">
        <v>6</v>
      </c>
      <c r="G6" s="48" t="s">
        <v>45</v>
      </c>
      <c r="H6" s="48">
        <v>7</v>
      </c>
      <c r="I6" s="48" t="s">
        <v>45</v>
      </c>
      <c r="J6" s="48">
        <v>7</v>
      </c>
      <c r="K6" s="48" t="s">
        <v>18</v>
      </c>
      <c r="L6" s="48">
        <v>5</v>
      </c>
      <c r="M6" s="48" t="s">
        <v>48</v>
      </c>
      <c r="N6" s="48">
        <v>6</v>
      </c>
      <c r="O6" s="48" t="s">
        <v>48</v>
      </c>
      <c r="P6" s="48">
        <v>6</v>
      </c>
      <c r="Q6" s="48" t="s">
        <v>45</v>
      </c>
      <c r="R6" s="48">
        <v>7</v>
      </c>
      <c r="S6" s="49" t="s">
        <v>45</v>
      </c>
      <c r="T6" s="49"/>
      <c r="U6" s="48" t="s">
        <v>48</v>
      </c>
      <c r="V6" s="48">
        <v>6</v>
      </c>
      <c r="W6" s="49" t="s">
        <v>45</v>
      </c>
      <c r="X6" s="49"/>
      <c r="Y6" s="49" t="s">
        <v>50</v>
      </c>
      <c r="Z6" s="50"/>
      <c r="AA6" s="50" t="s">
        <v>45</v>
      </c>
      <c r="AB6" s="50"/>
      <c r="AC6" s="49">
        <f>D6+F6+H6+J6+L6+N6+P6+R6+T6+V6+X6+Z6+AB6</f>
        <v>50</v>
      </c>
      <c r="AD6" s="51">
        <v>10</v>
      </c>
    </row>
    <row r="7" spans="1:30" ht="15.65">
      <c r="A7" s="43" t="s">
        <v>6</v>
      </c>
      <c r="B7" s="52" t="s">
        <v>76</v>
      </c>
      <c r="C7" s="53" t="s">
        <v>44</v>
      </c>
      <c r="D7" s="48">
        <v>2</v>
      </c>
      <c r="E7" s="48" t="s">
        <v>44</v>
      </c>
      <c r="F7" s="48">
        <v>2</v>
      </c>
      <c r="G7" s="48" t="s">
        <v>47</v>
      </c>
      <c r="H7" s="48">
        <v>1</v>
      </c>
      <c r="I7" s="48" t="s">
        <v>47</v>
      </c>
      <c r="J7" s="48">
        <v>1</v>
      </c>
      <c r="K7" s="48" t="s">
        <v>44</v>
      </c>
      <c r="L7" s="48">
        <v>2</v>
      </c>
      <c r="M7" s="48" t="s">
        <v>47</v>
      </c>
      <c r="N7" s="48">
        <v>1</v>
      </c>
      <c r="O7" s="48" t="s">
        <v>44</v>
      </c>
      <c r="P7" s="48">
        <v>2</v>
      </c>
      <c r="Q7" s="49" t="s">
        <v>48</v>
      </c>
      <c r="R7" s="49"/>
      <c r="S7" s="49" t="s">
        <v>46</v>
      </c>
      <c r="T7" s="49"/>
      <c r="U7" s="49" t="s">
        <v>46</v>
      </c>
      <c r="V7" s="49"/>
      <c r="W7" s="49" t="s">
        <v>18</v>
      </c>
      <c r="X7" s="49"/>
      <c r="Y7" s="49" t="s">
        <v>44</v>
      </c>
      <c r="Z7" s="50"/>
      <c r="AA7" s="48" t="s">
        <v>47</v>
      </c>
      <c r="AB7" s="48">
        <v>1</v>
      </c>
      <c r="AC7" s="49">
        <f t="shared" ref="AC7:AC18" si="0">D7+F7+H7+J7+L7+N7+P7+R7+T7+V7+X7+Z7+AB7</f>
        <v>12</v>
      </c>
      <c r="AD7" s="51">
        <v>1</v>
      </c>
    </row>
    <row r="8" spans="1:30" ht="15.65">
      <c r="A8" s="43" t="s">
        <v>7</v>
      </c>
      <c r="B8" s="52" t="s">
        <v>77</v>
      </c>
      <c r="C8" s="54" t="s">
        <v>51</v>
      </c>
      <c r="D8" s="48">
        <v>4</v>
      </c>
      <c r="E8" s="48" t="s">
        <v>46</v>
      </c>
      <c r="F8" s="48">
        <v>3</v>
      </c>
      <c r="G8" s="48" t="s">
        <v>46</v>
      </c>
      <c r="H8" s="48">
        <v>3</v>
      </c>
      <c r="I8" s="48" t="s">
        <v>18</v>
      </c>
      <c r="J8" s="48">
        <v>5</v>
      </c>
      <c r="K8" s="49" t="s">
        <v>50</v>
      </c>
      <c r="L8" s="49"/>
      <c r="M8" s="49" t="s">
        <v>45</v>
      </c>
      <c r="N8" s="49"/>
      <c r="O8" s="49" t="s">
        <v>49</v>
      </c>
      <c r="P8" s="49"/>
      <c r="Q8" s="48" t="s">
        <v>47</v>
      </c>
      <c r="R8" s="48">
        <v>1</v>
      </c>
      <c r="S8" s="48" t="s">
        <v>51</v>
      </c>
      <c r="T8" s="48">
        <v>4</v>
      </c>
      <c r="U8" s="49" t="s">
        <v>18</v>
      </c>
      <c r="V8" s="49"/>
      <c r="W8" s="48" t="s">
        <v>44</v>
      </c>
      <c r="X8" s="48">
        <v>2</v>
      </c>
      <c r="Y8" s="48" t="s">
        <v>47</v>
      </c>
      <c r="Z8" s="48">
        <v>1</v>
      </c>
      <c r="AA8" s="50" t="s">
        <v>18</v>
      </c>
      <c r="AB8" s="50"/>
      <c r="AC8" s="49">
        <f t="shared" si="0"/>
        <v>23</v>
      </c>
      <c r="AD8" s="51">
        <v>3</v>
      </c>
    </row>
    <row r="9" spans="1:30" ht="15.65">
      <c r="A9" s="43" t="s">
        <v>8</v>
      </c>
      <c r="B9" s="52" t="s">
        <v>78</v>
      </c>
      <c r="C9" s="54" t="s">
        <v>18</v>
      </c>
      <c r="D9" s="48">
        <v>5</v>
      </c>
      <c r="E9" s="49" t="s">
        <v>18</v>
      </c>
      <c r="F9" s="49"/>
      <c r="G9" s="48" t="s">
        <v>51</v>
      </c>
      <c r="H9" s="48">
        <v>4</v>
      </c>
      <c r="I9" s="49" t="s">
        <v>49</v>
      </c>
      <c r="J9" s="49"/>
      <c r="K9" s="48" t="s">
        <v>47</v>
      </c>
      <c r="L9" s="48">
        <v>1</v>
      </c>
      <c r="M9" s="48" t="s">
        <v>51</v>
      </c>
      <c r="N9" s="48">
        <v>4</v>
      </c>
      <c r="O9" s="48" t="s">
        <v>51</v>
      </c>
      <c r="P9" s="48">
        <v>4</v>
      </c>
      <c r="Q9" s="48" t="s">
        <v>51</v>
      </c>
      <c r="R9" s="48">
        <v>4</v>
      </c>
      <c r="S9" s="48" t="s">
        <v>44</v>
      </c>
      <c r="T9" s="48">
        <v>2</v>
      </c>
      <c r="U9" s="49" t="s">
        <v>49</v>
      </c>
      <c r="V9" s="49"/>
      <c r="W9" s="48" t="s">
        <v>46</v>
      </c>
      <c r="X9" s="48">
        <v>3</v>
      </c>
      <c r="Y9" s="49" t="s">
        <v>48</v>
      </c>
      <c r="Z9" s="50"/>
      <c r="AA9" s="50" t="s">
        <v>52</v>
      </c>
      <c r="AB9" s="50"/>
      <c r="AC9" s="49">
        <f t="shared" si="0"/>
        <v>27</v>
      </c>
      <c r="AD9" s="51">
        <v>5</v>
      </c>
    </row>
    <row r="10" spans="1:30" ht="15.65">
      <c r="A10" s="43" t="s">
        <v>9</v>
      </c>
      <c r="B10" s="52" t="s">
        <v>79</v>
      </c>
      <c r="C10" s="55" t="s">
        <v>47</v>
      </c>
      <c r="D10" s="48">
        <v>1</v>
      </c>
      <c r="E10" s="48" t="s">
        <v>51</v>
      </c>
      <c r="F10" s="48">
        <v>4</v>
      </c>
      <c r="G10" s="49" t="s">
        <v>52</v>
      </c>
      <c r="H10" s="49"/>
      <c r="I10" s="49" t="s">
        <v>48</v>
      </c>
      <c r="J10" s="49"/>
      <c r="K10" s="49"/>
      <c r="L10" s="49"/>
      <c r="M10" s="48" t="s">
        <v>44</v>
      </c>
      <c r="N10" s="48">
        <v>2</v>
      </c>
      <c r="O10" s="48" t="s">
        <v>47</v>
      </c>
      <c r="P10" s="48">
        <v>1</v>
      </c>
      <c r="Q10" s="49" t="s">
        <v>50</v>
      </c>
      <c r="R10" s="49"/>
      <c r="S10" s="49" t="s">
        <v>18</v>
      </c>
      <c r="T10" s="49"/>
      <c r="U10" s="48" t="s">
        <v>47</v>
      </c>
      <c r="V10" s="48">
        <v>1</v>
      </c>
      <c r="W10" s="48" t="s">
        <v>47</v>
      </c>
      <c r="X10" s="48">
        <v>1</v>
      </c>
      <c r="Y10" s="48" t="s">
        <v>46</v>
      </c>
      <c r="Z10" s="48">
        <v>3</v>
      </c>
      <c r="AA10" s="48" t="s">
        <v>44</v>
      </c>
      <c r="AB10" s="48">
        <v>2</v>
      </c>
      <c r="AC10" s="49">
        <f t="shared" si="0"/>
        <v>15</v>
      </c>
      <c r="AD10" s="51">
        <v>2</v>
      </c>
    </row>
    <row r="11" spans="1:30" ht="15.65">
      <c r="A11" s="43" t="s">
        <v>10</v>
      </c>
      <c r="B11" s="52" t="s">
        <v>39</v>
      </c>
      <c r="C11" s="54" t="s">
        <v>45</v>
      </c>
      <c r="D11" s="48">
        <v>7</v>
      </c>
      <c r="E11" s="48" t="s">
        <v>45</v>
      </c>
      <c r="F11" s="48">
        <v>7</v>
      </c>
      <c r="G11" s="48" t="s">
        <v>50</v>
      </c>
      <c r="H11" s="48">
        <v>8</v>
      </c>
      <c r="I11" s="48" t="s">
        <v>50</v>
      </c>
      <c r="J11" s="48">
        <v>8</v>
      </c>
      <c r="K11" s="48" t="s">
        <v>51</v>
      </c>
      <c r="L11" s="48">
        <v>4</v>
      </c>
      <c r="M11" s="49" t="s">
        <v>50</v>
      </c>
      <c r="N11" s="49"/>
      <c r="O11" s="49" t="s">
        <v>50</v>
      </c>
      <c r="P11" s="49"/>
      <c r="Q11" s="48" t="s">
        <v>18</v>
      </c>
      <c r="R11" s="48">
        <v>5</v>
      </c>
      <c r="S11" s="49" t="s">
        <v>52</v>
      </c>
      <c r="T11" s="49"/>
      <c r="U11" s="48" t="s">
        <v>51</v>
      </c>
      <c r="V11" s="48">
        <v>4</v>
      </c>
      <c r="W11" s="49" t="s">
        <v>50</v>
      </c>
      <c r="X11" s="49"/>
      <c r="Y11" s="49" t="s">
        <v>49</v>
      </c>
      <c r="Z11" s="50"/>
      <c r="AA11" s="48" t="s">
        <v>48</v>
      </c>
      <c r="AB11" s="48">
        <v>6</v>
      </c>
      <c r="AC11" s="49">
        <f t="shared" si="0"/>
        <v>49</v>
      </c>
      <c r="AD11" s="51">
        <v>9</v>
      </c>
    </row>
    <row r="12" spans="1:30" ht="15.65">
      <c r="A12" s="43" t="s">
        <v>11</v>
      </c>
      <c r="B12" s="52" t="s">
        <v>61</v>
      </c>
      <c r="C12" s="54" t="s">
        <v>48</v>
      </c>
      <c r="D12" s="48">
        <v>6</v>
      </c>
      <c r="E12" s="48" t="s">
        <v>47</v>
      </c>
      <c r="F12" s="48">
        <v>1</v>
      </c>
      <c r="G12" s="48" t="s">
        <v>49</v>
      </c>
      <c r="H12" s="48">
        <v>9</v>
      </c>
      <c r="I12" s="48" t="s">
        <v>44</v>
      </c>
      <c r="J12" s="48">
        <v>2</v>
      </c>
      <c r="K12" s="48" t="s">
        <v>48</v>
      </c>
      <c r="L12" s="48">
        <v>7</v>
      </c>
      <c r="M12" s="48" t="s">
        <v>49</v>
      </c>
      <c r="N12" s="48">
        <v>9</v>
      </c>
      <c r="O12" s="50"/>
      <c r="P12" s="50"/>
      <c r="Q12" s="50" t="s">
        <v>52</v>
      </c>
      <c r="R12" s="50"/>
      <c r="S12" s="48" t="s">
        <v>48</v>
      </c>
      <c r="T12" s="48">
        <v>6</v>
      </c>
      <c r="U12" s="50"/>
      <c r="V12" s="50"/>
      <c r="W12" s="48" t="s">
        <v>48</v>
      </c>
      <c r="X12" s="48">
        <v>6</v>
      </c>
      <c r="Y12" s="50" t="s">
        <v>52</v>
      </c>
      <c r="Z12" s="50"/>
      <c r="AA12" s="50" t="s">
        <v>49</v>
      </c>
      <c r="AB12" s="50"/>
      <c r="AC12" s="49">
        <f t="shared" si="0"/>
        <v>46</v>
      </c>
      <c r="AD12" s="51">
        <v>8</v>
      </c>
    </row>
    <row r="13" spans="1:30" ht="15.65">
      <c r="A13" s="43" t="s">
        <v>12</v>
      </c>
      <c r="B13" s="52" t="s">
        <v>80</v>
      </c>
      <c r="C13" s="54" t="s">
        <v>46</v>
      </c>
      <c r="D13" s="47">
        <v>3</v>
      </c>
      <c r="E13" s="56" t="s">
        <v>50</v>
      </c>
      <c r="F13" s="50"/>
      <c r="G13" s="48" t="s">
        <v>18</v>
      </c>
      <c r="H13" s="48">
        <v>5</v>
      </c>
      <c r="I13" s="48" t="s">
        <v>51</v>
      </c>
      <c r="J13" s="48">
        <v>4</v>
      </c>
      <c r="K13" s="48" t="s">
        <v>46</v>
      </c>
      <c r="L13" s="48">
        <v>3</v>
      </c>
      <c r="M13" s="50" t="s">
        <v>52</v>
      </c>
      <c r="N13" s="50"/>
      <c r="O13" s="48" t="s">
        <v>18</v>
      </c>
      <c r="P13" s="48">
        <v>5</v>
      </c>
      <c r="Q13" s="48" t="s">
        <v>46</v>
      </c>
      <c r="R13" s="48">
        <v>3</v>
      </c>
      <c r="S13" s="50" t="s">
        <v>50</v>
      </c>
      <c r="T13" s="50"/>
      <c r="U13" s="50" t="s">
        <v>50</v>
      </c>
      <c r="V13" s="50"/>
      <c r="W13" s="48" t="s">
        <v>51</v>
      </c>
      <c r="X13" s="48">
        <v>4</v>
      </c>
      <c r="Y13" s="50" t="s">
        <v>18</v>
      </c>
      <c r="Z13" s="50"/>
      <c r="AA13" s="48" t="s">
        <v>51</v>
      </c>
      <c r="AB13" s="48">
        <v>4</v>
      </c>
      <c r="AC13" s="49">
        <f t="shared" si="0"/>
        <v>31</v>
      </c>
      <c r="AD13" s="51">
        <v>6</v>
      </c>
    </row>
    <row r="14" spans="1:30" ht="15.65">
      <c r="A14" s="43" t="s">
        <v>13</v>
      </c>
      <c r="B14" s="52" t="s">
        <v>81</v>
      </c>
      <c r="C14" s="54" t="s">
        <v>50</v>
      </c>
      <c r="D14" s="48">
        <v>8</v>
      </c>
      <c r="E14" s="50" t="s">
        <v>49</v>
      </c>
      <c r="F14" s="50"/>
      <c r="G14" s="48" t="s">
        <v>48</v>
      </c>
      <c r="H14" s="48">
        <v>6</v>
      </c>
      <c r="I14" s="48" t="s">
        <v>46</v>
      </c>
      <c r="J14" s="48">
        <v>3</v>
      </c>
      <c r="K14" s="50" t="s">
        <v>49</v>
      </c>
      <c r="L14" s="50"/>
      <c r="M14" s="48" t="s">
        <v>18</v>
      </c>
      <c r="N14" s="48">
        <v>5</v>
      </c>
      <c r="O14" s="48" t="s">
        <v>46</v>
      </c>
      <c r="P14" s="48">
        <v>3</v>
      </c>
      <c r="Q14" s="50" t="s">
        <v>49</v>
      </c>
      <c r="R14" s="50"/>
      <c r="S14" s="50" t="s">
        <v>49</v>
      </c>
      <c r="T14" s="50"/>
      <c r="U14" s="48" t="s">
        <v>45</v>
      </c>
      <c r="V14" s="48">
        <v>7</v>
      </c>
      <c r="W14" s="50" t="s">
        <v>49</v>
      </c>
      <c r="X14" s="50"/>
      <c r="Y14" s="48" t="s">
        <v>45</v>
      </c>
      <c r="Z14" s="48">
        <v>7</v>
      </c>
      <c r="AA14" s="48" t="s">
        <v>46</v>
      </c>
      <c r="AB14" s="48">
        <v>3</v>
      </c>
      <c r="AC14" s="49">
        <f t="shared" si="0"/>
        <v>42</v>
      </c>
      <c r="AD14" s="51">
        <v>7</v>
      </c>
    </row>
    <row r="15" spans="1:30" ht="15.65">
      <c r="A15" s="43" t="s">
        <v>14</v>
      </c>
      <c r="B15" s="52" t="s">
        <v>82</v>
      </c>
      <c r="C15" s="57" t="s">
        <v>52</v>
      </c>
      <c r="D15" s="49"/>
      <c r="E15" s="49" t="s">
        <v>52</v>
      </c>
      <c r="F15" s="49"/>
      <c r="G15" s="48" t="s">
        <v>44</v>
      </c>
      <c r="H15" s="48">
        <v>2</v>
      </c>
      <c r="I15" s="49" t="s">
        <v>52</v>
      </c>
      <c r="J15" s="49"/>
      <c r="K15" s="48" t="s">
        <v>48</v>
      </c>
      <c r="L15" s="48">
        <v>6</v>
      </c>
      <c r="M15" s="48" t="s">
        <v>46</v>
      </c>
      <c r="N15" s="48">
        <v>3</v>
      </c>
      <c r="O15" s="48" t="s">
        <v>45</v>
      </c>
      <c r="P15" s="48">
        <v>7</v>
      </c>
      <c r="Q15" s="48" t="s">
        <v>44</v>
      </c>
      <c r="R15" s="48">
        <v>2</v>
      </c>
      <c r="S15" s="48" t="s">
        <v>47</v>
      </c>
      <c r="T15" s="48">
        <v>1</v>
      </c>
      <c r="U15" s="48" t="s">
        <v>44</v>
      </c>
      <c r="V15" s="48">
        <v>2</v>
      </c>
      <c r="W15" s="49" t="s">
        <v>52</v>
      </c>
      <c r="X15" s="49"/>
      <c r="Y15" s="48" t="s">
        <v>51</v>
      </c>
      <c r="Z15" s="48">
        <v>4</v>
      </c>
      <c r="AA15" s="49" t="s">
        <v>50</v>
      </c>
      <c r="AB15" s="49"/>
      <c r="AC15" s="49">
        <f t="shared" si="0"/>
        <v>27</v>
      </c>
      <c r="AD15" s="51">
        <v>4</v>
      </c>
    </row>
    <row r="16" spans="1:30" ht="15.65">
      <c r="A16" s="43" t="s">
        <v>15</v>
      </c>
      <c r="B16" s="52"/>
      <c r="C16" s="58"/>
      <c r="D16" s="4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49">
        <f t="shared" si="0"/>
        <v>0</v>
      </c>
      <c r="AD16" s="60"/>
    </row>
    <row r="17" spans="1:30" ht="15.65">
      <c r="A17" s="43" t="s">
        <v>26</v>
      </c>
      <c r="B17" s="52"/>
      <c r="C17" s="58"/>
      <c r="D17" s="4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49">
        <f t="shared" si="0"/>
        <v>0</v>
      </c>
      <c r="AD17" s="60"/>
    </row>
    <row r="18" spans="1:30" ht="15.65">
      <c r="A18" s="43" t="s">
        <v>27</v>
      </c>
      <c r="B18" s="52"/>
      <c r="C18" s="58"/>
      <c r="D18" s="4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49">
        <f t="shared" si="0"/>
        <v>0</v>
      </c>
      <c r="AD18" s="60"/>
    </row>
    <row r="19" spans="1:30" ht="17.55">
      <c r="A19" s="1"/>
      <c r="B19" s="1"/>
      <c r="C19" s="1"/>
      <c r="D19" s="7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7.55">
      <c r="A20" s="1"/>
      <c r="B20" s="1"/>
      <c r="C20" s="1"/>
      <c r="D20" s="1"/>
      <c r="E20" s="1"/>
      <c r="F20" s="14"/>
      <c r="G20" s="14"/>
      <c r="H20" s="32" t="s">
        <v>67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2" spans="1:30">
      <c r="G22" s="61" t="s">
        <v>83</v>
      </c>
    </row>
  </sheetData>
  <mergeCells count="17">
    <mergeCell ref="K4:L4"/>
    <mergeCell ref="Q4:R4"/>
    <mergeCell ref="S4:T4"/>
    <mergeCell ref="U4:V4"/>
    <mergeCell ref="W4:X4"/>
    <mergeCell ref="Y4:Z4"/>
    <mergeCell ref="O4:P4"/>
    <mergeCell ref="AA4:AB4"/>
    <mergeCell ref="A1:AD1"/>
    <mergeCell ref="A2:AD2"/>
    <mergeCell ref="A4:A5"/>
    <mergeCell ref="B4:B5"/>
    <mergeCell ref="C4:D4"/>
    <mergeCell ref="E4:F4"/>
    <mergeCell ref="G4:H4"/>
    <mergeCell ref="I4:J4"/>
    <mergeCell ref="M4:N4"/>
  </mergeCells>
  <phoneticPr fontId="0" type="noConversion"/>
  <pageMargins left="0.75" right="0.75" top="1" bottom="1" header="0.5" footer="0.5"/>
  <pageSetup paperSize="8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3"/>
  <sheetViews>
    <sheetView workbookViewId="0">
      <selection sqref="A1:AD13"/>
    </sheetView>
  </sheetViews>
  <sheetFormatPr defaultRowHeight="12.55"/>
  <cols>
    <col min="1" max="1" width="5.44140625" customWidth="1"/>
    <col min="2" max="2" width="11.6640625" customWidth="1"/>
    <col min="3" max="3" width="4.33203125" customWidth="1"/>
    <col min="4" max="4" width="5.6640625" customWidth="1"/>
    <col min="5" max="5" width="6.44140625" customWidth="1"/>
    <col min="6" max="6" width="5.88671875" customWidth="1"/>
    <col min="7" max="7" width="5.109375" customWidth="1"/>
    <col min="8" max="8" width="5.6640625" customWidth="1"/>
    <col min="9" max="9" width="6.33203125" customWidth="1"/>
    <col min="10" max="10" width="6.109375" customWidth="1"/>
    <col min="11" max="11" width="6.6640625" customWidth="1"/>
    <col min="12" max="12" width="3.88671875" bestFit="1" customWidth="1"/>
    <col min="13" max="13" width="6.88671875" customWidth="1"/>
    <col min="14" max="14" width="6.109375" customWidth="1"/>
    <col min="15" max="15" width="7.5546875" customWidth="1"/>
    <col min="16" max="16" width="6.109375" customWidth="1"/>
    <col min="17" max="17" width="5.5546875" customWidth="1"/>
    <col min="18" max="18" width="5.88671875" customWidth="1"/>
    <col min="19" max="19" width="7" customWidth="1"/>
    <col min="20" max="20" width="5.5546875" customWidth="1"/>
    <col min="21" max="23" width="6.6640625" customWidth="1"/>
    <col min="24" max="24" width="5.6640625" customWidth="1"/>
    <col min="25" max="25" width="6.44140625" customWidth="1"/>
    <col min="26" max="26" width="5.5546875" customWidth="1"/>
    <col min="27" max="27" width="6" customWidth="1"/>
    <col min="28" max="28" width="5.33203125" customWidth="1"/>
    <col min="29" max="29" width="7.6640625" customWidth="1"/>
  </cols>
  <sheetData>
    <row r="1" spans="1:30" ht="25.7">
      <c r="A1" s="96" t="s">
        <v>84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</row>
    <row r="2" spans="1:30" ht="18.8" customHeight="1">
      <c r="A2" s="97" t="s">
        <v>16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30" ht="107.25" customHeight="1">
      <c r="A3" s="107" t="s">
        <v>0</v>
      </c>
      <c r="B3" s="98" t="s">
        <v>1</v>
      </c>
      <c r="C3" s="105" t="s">
        <v>2</v>
      </c>
      <c r="D3" s="106"/>
      <c r="E3" s="103" t="s">
        <v>22</v>
      </c>
      <c r="F3" s="104"/>
      <c r="G3" s="103" t="s">
        <v>21</v>
      </c>
      <c r="H3" s="104"/>
      <c r="I3" s="103" t="s">
        <v>88</v>
      </c>
      <c r="J3" s="104"/>
      <c r="K3" s="103" t="s">
        <v>89</v>
      </c>
      <c r="L3" s="104"/>
      <c r="M3" s="103" t="s">
        <v>90</v>
      </c>
      <c r="N3" s="104"/>
      <c r="O3" s="103" t="s">
        <v>23</v>
      </c>
      <c r="P3" s="104"/>
      <c r="Q3" s="103" t="s">
        <v>24</v>
      </c>
      <c r="R3" s="104"/>
      <c r="S3" s="103" t="s">
        <v>69</v>
      </c>
      <c r="T3" s="104"/>
      <c r="U3" s="103" t="s">
        <v>73</v>
      </c>
      <c r="V3" s="104"/>
      <c r="W3" s="94" t="s">
        <v>93</v>
      </c>
      <c r="X3" s="95"/>
      <c r="Y3" s="94" t="s">
        <v>95</v>
      </c>
      <c r="Z3" s="95"/>
      <c r="AA3" s="103" t="s">
        <v>96</v>
      </c>
      <c r="AB3" s="104"/>
      <c r="AC3" s="4" t="s">
        <v>3</v>
      </c>
      <c r="AD3" s="3" t="s">
        <v>4</v>
      </c>
    </row>
    <row r="4" spans="1:30" ht="26.3" thickBot="1">
      <c r="A4" s="108"/>
      <c r="B4" s="100"/>
      <c r="C4" s="3" t="s">
        <v>18</v>
      </c>
      <c r="D4" s="4" t="s">
        <v>19</v>
      </c>
      <c r="E4" s="4" t="s">
        <v>18</v>
      </c>
      <c r="F4" s="4" t="s">
        <v>19</v>
      </c>
      <c r="G4" s="4" t="s">
        <v>18</v>
      </c>
      <c r="H4" s="4" t="s">
        <v>19</v>
      </c>
      <c r="I4" s="4" t="s">
        <v>18</v>
      </c>
      <c r="J4" s="4" t="s">
        <v>19</v>
      </c>
      <c r="K4" s="4" t="s">
        <v>18</v>
      </c>
      <c r="L4" s="4" t="s">
        <v>19</v>
      </c>
      <c r="M4" s="4" t="s">
        <v>18</v>
      </c>
      <c r="N4" s="4" t="s">
        <v>19</v>
      </c>
      <c r="O4" s="4" t="s">
        <v>18</v>
      </c>
      <c r="P4" s="4" t="s">
        <v>19</v>
      </c>
      <c r="Q4" s="4" t="s">
        <v>18</v>
      </c>
      <c r="R4" s="4" t="s">
        <v>19</v>
      </c>
      <c r="S4" s="4" t="s">
        <v>18</v>
      </c>
      <c r="T4" s="4" t="s">
        <v>19</v>
      </c>
      <c r="U4" s="4" t="s">
        <v>18</v>
      </c>
      <c r="V4" s="4" t="s">
        <v>19</v>
      </c>
      <c r="W4" s="4" t="s">
        <v>18</v>
      </c>
      <c r="X4" s="4" t="s">
        <v>19</v>
      </c>
      <c r="Y4" s="4" t="s">
        <v>18</v>
      </c>
      <c r="Z4" s="4" t="s">
        <v>19</v>
      </c>
      <c r="AA4" s="4" t="s">
        <v>18</v>
      </c>
      <c r="AB4" s="4" t="s">
        <v>19</v>
      </c>
      <c r="AC4" s="4"/>
      <c r="AD4" s="30"/>
    </row>
    <row r="5" spans="1:30" ht="31.3">
      <c r="A5" s="62" t="s">
        <v>5</v>
      </c>
      <c r="B5" s="63" t="s">
        <v>85</v>
      </c>
      <c r="C5" s="45" t="s">
        <v>51</v>
      </c>
      <c r="D5" s="46"/>
      <c r="E5" s="47" t="s">
        <v>47</v>
      </c>
      <c r="F5" s="48">
        <v>1</v>
      </c>
      <c r="G5" s="48" t="s">
        <v>47</v>
      </c>
      <c r="H5" s="48">
        <v>1</v>
      </c>
      <c r="I5" s="48" t="s">
        <v>47</v>
      </c>
      <c r="J5" s="48">
        <v>1</v>
      </c>
      <c r="K5" s="48" t="s">
        <v>44</v>
      </c>
      <c r="L5" s="48">
        <v>2</v>
      </c>
      <c r="M5" s="48" t="s">
        <v>46</v>
      </c>
      <c r="N5" s="48">
        <v>3</v>
      </c>
      <c r="O5" s="49" t="s">
        <v>18</v>
      </c>
      <c r="P5" s="49"/>
      <c r="Q5" s="49" t="s">
        <v>51</v>
      </c>
      <c r="R5" s="49"/>
      <c r="S5" s="48" t="s">
        <v>44</v>
      </c>
      <c r="T5" s="48">
        <v>2</v>
      </c>
      <c r="U5" s="48" t="s">
        <v>47</v>
      </c>
      <c r="V5" s="48">
        <v>1</v>
      </c>
      <c r="W5" s="49" t="s">
        <v>46</v>
      </c>
      <c r="X5" s="49"/>
      <c r="Y5" s="48" t="s">
        <v>44</v>
      </c>
      <c r="Z5" s="48">
        <v>2</v>
      </c>
      <c r="AA5" s="49" t="s">
        <v>92</v>
      </c>
      <c r="AB5" s="49"/>
      <c r="AC5" s="49">
        <f>SUM(F5+H5+J5+L5+N5+T5+V5+Z5)</f>
        <v>13</v>
      </c>
      <c r="AD5" s="64" t="s">
        <v>44</v>
      </c>
    </row>
    <row r="6" spans="1:30" ht="15.65">
      <c r="A6" s="62" t="s">
        <v>6</v>
      </c>
      <c r="B6" s="57" t="s">
        <v>78</v>
      </c>
      <c r="C6" s="53" t="s">
        <v>46</v>
      </c>
      <c r="D6" s="48">
        <v>3</v>
      </c>
      <c r="E6" s="49" t="s">
        <v>51</v>
      </c>
      <c r="F6" s="49"/>
      <c r="G6" s="48" t="s">
        <v>46</v>
      </c>
      <c r="H6" s="48">
        <v>3</v>
      </c>
      <c r="I6" s="49" t="s">
        <v>18</v>
      </c>
      <c r="J6" s="49"/>
      <c r="K6" s="48" t="s">
        <v>46</v>
      </c>
      <c r="L6" s="48">
        <v>3</v>
      </c>
      <c r="M6" s="48" t="s">
        <v>47</v>
      </c>
      <c r="N6" s="48">
        <v>1</v>
      </c>
      <c r="O6" s="48" t="s">
        <v>47</v>
      </c>
      <c r="P6" s="48">
        <v>1</v>
      </c>
      <c r="Q6" s="48" t="s">
        <v>47</v>
      </c>
      <c r="R6" s="48">
        <v>1</v>
      </c>
      <c r="S6" s="48" t="s">
        <v>44</v>
      </c>
      <c r="T6" s="48">
        <v>1</v>
      </c>
      <c r="U6" s="48" t="s">
        <v>46</v>
      </c>
      <c r="V6" s="48">
        <v>3</v>
      </c>
      <c r="W6" s="49" t="s">
        <v>51</v>
      </c>
      <c r="X6" s="49"/>
      <c r="Y6" s="49" t="s">
        <v>46</v>
      </c>
      <c r="Z6" s="49"/>
      <c r="AA6" s="49" t="s">
        <v>92</v>
      </c>
      <c r="AB6" s="49"/>
      <c r="AC6" s="49">
        <f>SUM(D6+H6+L6+N6+P6+R6+T6+V6)</f>
        <v>16</v>
      </c>
      <c r="AD6" s="64" t="s">
        <v>46</v>
      </c>
    </row>
    <row r="7" spans="1:30" ht="15.65">
      <c r="A7" s="62" t="s">
        <v>7</v>
      </c>
      <c r="B7" s="57" t="s">
        <v>79</v>
      </c>
      <c r="C7" s="54" t="s">
        <v>47</v>
      </c>
      <c r="D7" s="48">
        <v>1</v>
      </c>
      <c r="E7" s="49" t="s">
        <v>46</v>
      </c>
      <c r="F7" s="49"/>
      <c r="G7" s="48" t="s">
        <v>44</v>
      </c>
      <c r="H7" s="48">
        <v>2</v>
      </c>
      <c r="I7" s="48" t="s">
        <v>44</v>
      </c>
      <c r="J7" s="48">
        <v>2</v>
      </c>
      <c r="K7" s="48" t="s">
        <v>47</v>
      </c>
      <c r="L7" s="48">
        <v>1</v>
      </c>
      <c r="M7" s="48" t="s">
        <v>44</v>
      </c>
      <c r="N7" s="48">
        <v>2</v>
      </c>
      <c r="O7" s="49" t="s">
        <v>51</v>
      </c>
      <c r="P7" s="49"/>
      <c r="Q7" s="48" t="s">
        <v>44</v>
      </c>
      <c r="R7" s="48">
        <v>2</v>
      </c>
      <c r="S7" s="49" t="s">
        <v>91</v>
      </c>
      <c r="T7" s="49"/>
      <c r="U7" s="49" t="s">
        <v>51</v>
      </c>
      <c r="V7" s="49"/>
      <c r="W7" s="48" t="s">
        <v>94</v>
      </c>
      <c r="X7" s="48">
        <v>1.5</v>
      </c>
      <c r="Y7" s="49" t="s">
        <v>51</v>
      </c>
      <c r="Z7" s="49"/>
      <c r="AA7" s="48" t="s">
        <v>47</v>
      </c>
      <c r="AB7" s="48">
        <v>1</v>
      </c>
      <c r="AC7" s="49">
        <f>SUM(D7+H7+J7+L7+N7+R7+X7+AB7)</f>
        <v>12.5</v>
      </c>
      <c r="AD7" s="64" t="s">
        <v>47</v>
      </c>
    </row>
    <row r="8" spans="1:30" ht="31.3">
      <c r="A8" s="62" t="s">
        <v>8</v>
      </c>
      <c r="B8" s="57" t="s">
        <v>77</v>
      </c>
      <c r="C8" s="54" t="s">
        <v>18</v>
      </c>
      <c r="D8" s="48">
        <v>5</v>
      </c>
      <c r="E8" s="49" t="s">
        <v>48</v>
      </c>
      <c r="F8" s="49"/>
      <c r="G8" s="48" t="s">
        <v>51</v>
      </c>
      <c r="H8" s="48">
        <v>4</v>
      </c>
      <c r="I8" s="49" t="s">
        <v>48</v>
      </c>
      <c r="J8" s="49"/>
      <c r="K8" s="48" t="s">
        <v>51</v>
      </c>
      <c r="L8" s="48">
        <v>4</v>
      </c>
      <c r="M8" s="48" t="s">
        <v>18</v>
      </c>
      <c r="N8" s="48">
        <v>5</v>
      </c>
      <c r="O8" s="49" t="s">
        <v>48</v>
      </c>
      <c r="P8" s="49"/>
      <c r="Q8" s="48" t="s">
        <v>46</v>
      </c>
      <c r="R8" s="48">
        <v>3</v>
      </c>
      <c r="S8" s="48" t="s">
        <v>91</v>
      </c>
      <c r="T8" s="48">
        <v>3.5</v>
      </c>
      <c r="U8" s="49" t="s">
        <v>48</v>
      </c>
      <c r="V8" s="49"/>
      <c r="W8" s="48" t="s">
        <v>18</v>
      </c>
      <c r="X8" s="48">
        <v>5</v>
      </c>
      <c r="Y8" s="49" t="s">
        <v>48</v>
      </c>
      <c r="Z8" s="49"/>
      <c r="AA8" s="48" t="s">
        <v>51</v>
      </c>
      <c r="AB8" s="48">
        <v>4</v>
      </c>
      <c r="AC8" s="49">
        <f>SUM(D8+H8+L8+N8+R8+T8+X8+AB8)</f>
        <v>33.5</v>
      </c>
      <c r="AD8" s="64">
        <v>5</v>
      </c>
    </row>
    <row r="9" spans="1:30" ht="15.65">
      <c r="A9" s="62" t="s">
        <v>9</v>
      </c>
      <c r="B9" s="57" t="s">
        <v>86</v>
      </c>
      <c r="C9" s="55" t="s">
        <v>48</v>
      </c>
      <c r="D9" s="48">
        <v>6</v>
      </c>
      <c r="E9" s="48" t="s">
        <v>18</v>
      </c>
      <c r="F9" s="48">
        <v>5</v>
      </c>
      <c r="G9" s="49" t="s">
        <v>48</v>
      </c>
      <c r="H9" s="49"/>
      <c r="I9" s="48" t="s">
        <v>46</v>
      </c>
      <c r="J9" s="48">
        <v>3</v>
      </c>
      <c r="K9" s="49" t="s">
        <v>48</v>
      </c>
      <c r="L9" s="49"/>
      <c r="M9" s="49" t="s">
        <v>48</v>
      </c>
      <c r="N9" s="49"/>
      <c r="O9" s="48" t="s">
        <v>46</v>
      </c>
      <c r="P9" s="48">
        <v>3</v>
      </c>
      <c r="Q9" s="49" t="s">
        <v>48</v>
      </c>
      <c r="R9" s="49"/>
      <c r="S9" s="48" t="s">
        <v>92</v>
      </c>
      <c r="T9" s="48">
        <v>5.5</v>
      </c>
      <c r="U9" s="48" t="s">
        <v>18</v>
      </c>
      <c r="V9" s="48">
        <v>5</v>
      </c>
      <c r="W9" s="49" t="s">
        <v>48</v>
      </c>
      <c r="X9" s="49"/>
      <c r="Y9" s="48" t="s">
        <v>18</v>
      </c>
      <c r="Z9" s="48">
        <v>5</v>
      </c>
      <c r="AA9" s="48" t="s">
        <v>46</v>
      </c>
      <c r="AB9" s="48">
        <v>3</v>
      </c>
      <c r="AC9" s="49">
        <f>SUM(D9+F9+J9+P9+T9+V9+Z9+AB9)</f>
        <v>35.5</v>
      </c>
      <c r="AD9" s="64">
        <v>6</v>
      </c>
    </row>
    <row r="10" spans="1:30" ht="31.3">
      <c r="A10" s="62" t="s">
        <v>10</v>
      </c>
      <c r="B10" s="57" t="s">
        <v>87</v>
      </c>
      <c r="C10" s="54" t="s">
        <v>44</v>
      </c>
      <c r="D10" s="48">
        <v>2</v>
      </c>
      <c r="E10" s="48" t="s">
        <v>44</v>
      </c>
      <c r="F10" s="48">
        <v>2</v>
      </c>
      <c r="G10" s="49" t="s">
        <v>18</v>
      </c>
      <c r="H10" s="49"/>
      <c r="I10" s="48" t="s">
        <v>51</v>
      </c>
      <c r="J10" s="48">
        <v>4</v>
      </c>
      <c r="K10" s="49" t="s">
        <v>18</v>
      </c>
      <c r="L10" s="49"/>
      <c r="M10" s="49" t="s">
        <v>51</v>
      </c>
      <c r="N10" s="49"/>
      <c r="O10" s="48" t="s">
        <v>44</v>
      </c>
      <c r="P10" s="48">
        <v>2</v>
      </c>
      <c r="Q10" s="49" t="s">
        <v>18</v>
      </c>
      <c r="R10" s="49"/>
      <c r="S10" s="49" t="s">
        <v>92</v>
      </c>
      <c r="T10" s="49"/>
      <c r="U10" s="48" t="s">
        <v>44</v>
      </c>
      <c r="V10" s="48">
        <v>2</v>
      </c>
      <c r="W10" s="48" t="s">
        <v>94</v>
      </c>
      <c r="X10" s="48">
        <v>1.5</v>
      </c>
      <c r="Y10" s="48" t="s">
        <v>47</v>
      </c>
      <c r="Z10" s="48">
        <v>1</v>
      </c>
      <c r="AA10" s="48" t="s">
        <v>44</v>
      </c>
      <c r="AB10" s="48">
        <v>2</v>
      </c>
      <c r="AC10" s="49">
        <f>SUM(D10+F10+J10+P10+V10+X10+Z10+AB10)</f>
        <v>16.5</v>
      </c>
      <c r="AD10" s="64">
        <v>4</v>
      </c>
    </row>
    <row r="11" spans="1:30" ht="15.65">
      <c r="A11" s="62"/>
      <c r="B11" s="57"/>
      <c r="C11" s="57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64"/>
    </row>
    <row r="12" spans="1:30" ht="15.65">
      <c r="A12" s="66"/>
      <c r="B12" s="67"/>
      <c r="C12" s="67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8"/>
    </row>
    <row r="13" spans="1:30" ht="17.55">
      <c r="A13" s="1"/>
      <c r="B13" s="1"/>
      <c r="C13" s="1"/>
      <c r="D13" s="1"/>
      <c r="E13" s="1"/>
      <c r="F13" s="14"/>
      <c r="G13" s="14"/>
      <c r="H13" s="32" t="s">
        <v>97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</sheetData>
  <mergeCells count="17">
    <mergeCell ref="AA3:AB3"/>
    <mergeCell ref="O3:P3"/>
    <mergeCell ref="Q3:R3"/>
    <mergeCell ref="S3:T3"/>
    <mergeCell ref="U3:V3"/>
    <mergeCell ref="W3:X3"/>
    <mergeCell ref="Y3:Z3"/>
    <mergeCell ref="A1:AD1"/>
    <mergeCell ref="A2:AD2"/>
    <mergeCell ref="A3:A4"/>
    <mergeCell ref="B3:B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"/>
  <sheetViews>
    <sheetView workbookViewId="0">
      <selection sqref="A1:AB17"/>
    </sheetView>
  </sheetViews>
  <sheetFormatPr defaultRowHeight="12.55"/>
  <cols>
    <col min="1" max="1" width="5.6640625" customWidth="1"/>
    <col min="2" max="2" width="25.88671875" customWidth="1"/>
    <col min="3" max="3" width="6.33203125" customWidth="1"/>
    <col min="4" max="4" width="5.88671875" customWidth="1"/>
    <col min="5" max="5" width="6" customWidth="1"/>
    <col min="6" max="6" width="4.88671875" customWidth="1"/>
    <col min="7" max="7" width="6" customWidth="1"/>
    <col min="8" max="8" width="4.88671875" customWidth="1"/>
    <col min="9" max="10" width="5" customWidth="1"/>
    <col min="11" max="11" width="5.88671875" customWidth="1"/>
    <col min="12" max="12" width="5.5546875" customWidth="1"/>
    <col min="13" max="14" width="5.6640625" customWidth="1"/>
    <col min="15" max="15" width="5.44140625" customWidth="1"/>
    <col min="16" max="16" width="4.88671875" customWidth="1"/>
    <col min="17" max="17" width="5.44140625" customWidth="1"/>
    <col min="18" max="18" width="6" customWidth="1"/>
    <col min="19" max="19" width="8.88671875" customWidth="1"/>
    <col min="20" max="20" width="7.33203125" customWidth="1"/>
    <col min="21" max="21" width="7" customWidth="1"/>
    <col min="22" max="22" width="6.88671875" customWidth="1"/>
    <col min="23" max="23" width="7.44140625" customWidth="1"/>
    <col min="24" max="24" width="6.33203125" customWidth="1"/>
    <col min="25" max="25" width="6.6640625" customWidth="1"/>
  </cols>
  <sheetData>
    <row r="1" spans="1:28" ht="25.7">
      <c r="A1" s="96" t="s">
        <v>98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8" ht="29.3" customHeight="1">
      <c r="A2" s="97" t="s">
        <v>16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28" ht="136.5" customHeight="1">
      <c r="A3" s="107" t="s">
        <v>0</v>
      </c>
      <c r="B3" s="98" t="s">
        <v>1</v>
      </c>
      <c r="C3" s="113" t="s">
        <v>2</v>
      </c>
      <c r="D3" s="114"/>
      <c r="E3" s="109" t="s">
        <v>99</v>
      </c>
      <c r="F3" s="110"/>
      <c r="G3" s="109" t="s">
        <v>101</v>
      </c>
      <c r="H3" s="110"/>
      <c r="I3" s="109" t="s">
        <v>102</v>
      </c>
      <c r="J3" s="110"/>
      <c r="K3" s="109" t="s">
        <v>103</v>
      </c>
      <c r="L3" s="110"/>
      <c r="M3" s="109" t="s">
        <v>104</v>
      </c>
      <c r="N3" s="110"/>
      <c r="O3" s="109" t="s">
        <v>100</v>
      </c>
      <c r="P3" s="110"/>
      <c r="Q3" s="109" t="s">
        <v>24</v>
      </c>
      <c r="R3" s="110"/>
      <c r="S3" s="109" t="s">
        <v>69</v>
      </c>
      <c r="T3" s="110"/>
      <c r="U3" s="109" t="s">
        <v>105</v>
      </c>
      <c r="V3" s="110"/>
      <c r="W3" s="111" t="s">
        <v>106</v>
      </c>
      <c r="X3" s="112"/>
      <c r="Y3" s="111" t="s">
        <v>28</v>
      </c>
      <c r="Z3" s="112"/>
      <c r="AA3" s="4" t="s">
        <v>3</v>
      </c>
      <c r="AB3" s="3" t="s">
        <v>4</v>
      </c>
    </row>
    <row r="4" spans="1:28" ht="33.85" customHeight="1" thickBot="1">
      <c r="A4" s="108"/>
      <c r="B4" s="100"/>
      <c r="C4" s="3" t="s">
        <v>18</v>
      </c>
      <c r="D4" s="4" t="s">
        <v>19</v>
      </c>
      <c r="E4" s="4" t="s">
        <v>18</v>
      </c>
      <c r="F4" s="4" t="s">
        <v>19</v>
      </c>
      <c r="G4" s="4" t="s">
        <v>18</v>
      </c>
      <c r="H4" s="4" t="s">
        <v>19</v>
      </c>
      <c r="I4" s="4" t="s">
        <v>18</v>
      </c>
      <c r="J4" s="4" t="s">
        <v>19</v>
      </c>
      <c r="K4" s="4" t="s">
        <v>18</v>
      </c>
      <c r="L4" s="4" t="s">
        <v>19</v>
      </c>
      <c r="M4" s="4" t="s">
        <v>18</v>
      </c>
      <c r="N4" s="4" t="s">
        <v>19</v>
      </c>
      <c r="O4" s="4" t="s">
        <v>18</v>
      </c>
      <c r="P4" s="4" t="s">
        <v>19</v>
      </c>
      <c r="Q4" s="4" t="s">
        <v>18</v>
      </c>
      <c r="R4" s="4" t="s">
        <v>19</v>
      </c>
      <c r="S4" s="4" t="s">
        <v>18</v>
      </c>
      <c r="T4" s="4" t="s">
        <v>19</v>
      </c>
      <c r="U4" s="4" t="s">
        <v>18</v>
      </c>
      <c r="V4" s="4" t="s">
        <v>19</v>
      </c>
      <c r="W4" s="4" t="s">
        <v>18</v>
      </c>
      <c r="X4" s="4" t="s">
        <v>19</v>
      </c>
      <c r="Y4" s="4" t="s">
        <v>18</v>
      </c>
      <c r="Z4" s="4" t="s">
        <v>19</v>
      </c>
      <c r="AA4" s="4"/>
      <c r="AB4" s="30"/>
    </row>
    <row r="5" spans="1:28" ht="26.3" customHeight="1">
      <c r="A5" s="62" t="s">
        <v>5</v>
      </c>
      <c r="B5" s="63" t="s">
        <v>107</v>
      </c>
      <c r="C5" s="72" t="s">
        <v>47</v>
      </c>
      <c r="D5" s="69">
        <v>1</v>
      </c>
      <c r="E5" s="77" t="s">
        <v>44</v>
      </c>
      <c r="F5" s="70">
        <v>2</v>
      </c>
      <c r="G5" s="75" t="s">
        <v>47</v>
      </c>
      <c r="H5" s="70">
        <v>1</v>
      </c>
      <c r="I5" s="75" t="s">
        <v>44</v>
      </c>
      <c r="J5" s="70">
        <v>2</v>
      </c>
      <c r="K5" s="75" t="s">
        <v>47</v>
      </c>
      <c r="L5" s="70">
        <v>1</v>
      </c>
      <c r="M5" s="75" t="s">
        <v>44</v>
      </c>
      <c r="N5" s="70">
        <v>2</v>
      </c>
      <c r="O5" s="74" t="s">
        <v>51</v>
      </c>
      <c r="P5" s="49">
        <v>4</v>
      </c>
      <c r="Q5" s="75" t="s">
        <v>46</v>
      </c>
      <c r="R5" s="70">
        <v>3</v>
      </c>
      <c r="S5" s="75" t="s">
        <v>47</v>
      </c>
      <c r="T5" s="70">
        <v>1</v>
      </c>
      <c r="U5" s="74" t="s">
        <v>108</v>
      </c>
      <c r="V5" s="49"/>
      <c r="W5" s="74" t="s">
        <v>46</v>
      </c>
      <c r="X5" s="49">
        <v>3</v>
      </c>
      <c r="Y5" s="74" t="s">
        <v>18</v>
      </c>
      <c r="Z5" s="49">
        <v>5</v>
      </c>
      <c r="AA5" s="49">
        <f>D5+F5+H5+J5+L5+N5+R5+T5</f>
        <v>13</v>
      </c>
      <c r="AB5" s="64" t="s">
        <v>47</v>
      </c>
    </row>
    <row r="6" spans="1:28" ht="30.05" customHeight="1">
      <c r="A6" s="62" t="s">
        <v>6</v>
      </c>
      <c r="B6" s="57" t="s">
        <v>109</v>
      </c>
      <c r="C6" s="73" t="s">
        <v>44</v>
      </c>
      <c r="D6" s="70">
        <v>2</v>
      </c>
      <c r="E6" s="75" t="s">
        <v>51</v>
      </c>
      <c r="F6" s="70">
        <v>4</v>
      </c>
      <c r="G6" s="75" t="s">
        <v>44</v>
      </c>
      <c r="H6" s="70">
        <v>2</v>
      </c>
      <c r="I6" s="75" t="s">
        <v>51</v>
      </c>
      <c r="J6" s="70">
        <v>4</v>
      </c>
      <c r="K6" s="74" t="s">
        <v>18</v>
      </c>
      <c r="L6" s="49">
        <v>5</v>
      </c>
      <c r="M6" s="74" t="s">
        <v>18</v>
      </c>
      <c r="N6" s="49">
        <v>5</v>
      </c>
      <c r="O6" s="74" t="s">
        <v>18</v>
      </c>
      <c r="P6" s="49">
        <v>5</v>
      </c>
      <c r="Q6" s="75" t="s">
        <v>51</v>
      </c>
      <c r="R6" s="70">
        <v>4</v>
      </c>
      <c r="S6" s="75" t="s">
        <v>44</v>
      </c>
      <c r="T6" s="70">
        <v>2</v>
      </c>
      <c r="U6" s="74" t="s">
        <v>108</v>
      </c>
      <c r="V6" s="49"/>
      <c r="W6" s="75" t="s">
        <v>44</v>
      </c>
      <c r="X6" s="70">
        <v>2</v>
      </c>
      <c r="Y6" s="75" t="s">
        <v>51</v>
      </c>
      <c r="Z6" s="70">
        <v>4</v>
      </c>
      <c r="AA6" s="49">
        <f>D6+F6+H6+J6+R6+T6+X6+Z6</f>
        <v>24</v>
      </c>
      <c r="AB6" s="64" t="s">
        <v>51</v>
      </c>
    </row>
    <row r="7" spans="1:28" ht="35.25" customHeight="1">
      <c r="A7" s="62" t="s">
        <v>7</v>
      </c>
      <c r="B7" s="57" t="s">
        <v>110</v>
      </c>
      <c r="C7" s="74" t="s">
        <v>51</v>
      </c>
      <c r="D7" s="49">
        <v>4</v>
      </c>
      <c r="E7" s="75" t="s">
        <v>47</v>
      </c>
      <c r="F7" s="70">
        <v>1</v>
      </c>
      <c r="G7" s="75" t="s">
        <v>46</v>
      </c>
      <c r="H7" s="70">
        <v>3</v>
      </c>
      <c r="I7" s="75" t="s">
        <v>46</v>
      </c>
      <c r="J7" s="70">
        <v>3</v>
      </c>
      <c r="K7" s="75" t="s">
        <v>44</v>
      </c>
      <c r="L7" s="70">
        <v>2</v>
      </c>
      <c r="M7" s="75" t="s">
        <v>47</v>
      </c>
      <c r="N7" s="70">
        <v>1</v>
      </c>
      <c r="O7" s="75" t="s">
        <v>47</v>
      </c>
      <c r="P7" s="70">
        <v>1</v>
      </c>
      <c r="Q7" s="75" t="s">
        <v>44</v>
      </c>
      <c r="R7" s="70">
        <v>2</v>
      </c>
      <c r="S7" s="74" t="s">
        <v>46</v>
      </c>
      <c r="T7" s="49">
        <v>3</v>
      </c>
      <c r="U7" s="74" t="s">
        <v>108</v>
      </c>
      <c r="V7" s="49"/>
      <c r="W7" s="74" t="s">
        <v>18</v>
      </c>
      <c r="X7" s="49">
        <v>5</v>
      </c>
      <c r="Y7" s="75" t="s">
        <v>44</v>
      </c>
      <c r="Z7" s="70">
        <v>2</v>
      </c>
      <c r="AA7" s="49">
        <f>F7+H7+J7+L7+N7+P7+R7+Z7</f>
        <v>15</v>
      </c>
      <c r="AB7" s="64" t="s">
        <v>44</v>
      </c>
    </row>
    <row r="8" spans="1:28" ht="35.25" customHeight="1">
      <c r="A8" s="62" t="s">
        <v>8</v>
      </c>
      <c r="B8" s="57" t="s">
        <v>111</v>
      </c>
      <c r="C8" s="75" t="s">
        <v>46</v>
      </c>
      <c r="D8" s="70">
        <v>3</v>
      </c>
      <c r="E8" s="74" t="s">
        <v>18</v>
      </c>
      <c r="F8" s="49">
        <v>5</v>
      </c>
      <c r="G8" s="75" t="s">
        <v>51</v>
      </c>
      <c r="H8" s="70">
        <v>4</v>
      </c>
      <c r="I8" s="75" t="s">
        <v>47</v>
      </c>
      <c r="J8" s="70">
        <v>1</v>
      </c>
      <c r="K8" s="75" t="s">
        <v>46</v>
      </c>
      <c r="L8" s="70">
        <v>3</v>
      </c>
      <c r="M8" s="75" t="s">
        <v>46</v>
      </c>
      <c r="N8" s="70">
        <v>3</v>
      </c>
      <c r="O8" s="75" t="s">
        <v>44</v>
      </c>
      <c r="P8" s="70">
        <v>2</v>
      </c>
      <c r="Q8" s="75" t="s">
        <v>47</v>
      </c>
      <c r="R8" s="70">
        <v>1</v>
      </c>
      <c r="S8" s="74" t="s">
        <v>18</v>
      </c>
      <c r="T8" s="49">
        <v>5</v>
      </c>
      <c r="U8" s="74" t="s">
        <v>18</v>
      </c>
      <c r="V8" s="49">
        <v>5</v>
      </c>
      <c r="W8" s="74" t="s">
        <v>51</v>
      </c>
      <c r="X8" s="49">
        <v>4</v>
      </c>
      <c r="Y8" s="75" t="s">
        <v>47</v>
      </c>
      <c r="Z8" s="70">
        <v>1</v>
      </c>
      <c r="AA8" s="49">
        <f>Z8+R8+P8+N8+L8+J8+H8+D8</f>
        <v>18</v>
      </c>
      <c r="AB8" s="64" t="s">
        <v>46</v>
      </c>
    </row>
    <row r="9" spans="1:28" ht="36" customHeight="1">
      <c r="A9" s="62" t="s">
        <v>9</v>
      </c>
      <c r="B9" s="57" t="s">
        <v>112</v>
      </c>
      <c r="C9" s="76"/>
      <c r="D9" s="49"/>
      <c r="E9" s="75" t="s">
        <v>46</v>
      </c>
      <c r="F9" s="70">
        <v>3</v>
      </c>
      <c r="G9" s="74" t="s">
        <v>18</v>
      </c>
      <c r="H9" s="49">
        <v>5</v>
      </c>
      <c r="I9" s="74" t="s">
        <v>18</v>
      </c>
      <c r="J9" s="49">
        <v>5</v>
      </c>
      <c r="K9" s="75" t="s">
        <v>51</v>
      </c>
      <c r="L9" s="70">
        <v>4</v>
      </c>
      <c r="M9" s="75" t="s">
        <v>51</v>
      </c>
      <c r="N9" s="70">
        <v>4</v>
      </c>
      <c r="O9" s="75" t="s">
        <v>46</v>
      </c>
      <c r="P9" s="70">
        <v>3</v>
      </c>
      <c r="Q9" s="74" t="s">
        <v>18</v>
      </c>
      <c r="R9" s="49">
        <v>5</v>
      </c>
      <c r="S9" s="75" t="s">
        <v>51</v>
      </c>
      <c r="T9" s="70">
        <v>4</v>
      </c>
      <c r="U9" s="75" t="s">
        <v>51</v>
      </c>
      <c r="V9" s="70">
        <v>4</v>
      </c>
      <c r="W9" s="75" t="s">
        <v>47</v>
      </c>
      <c r="X9" s="70">
        <v>1</v>
      </c>
      <c r="Y9" s="75" t="s">
        <v>46</v>
      </c>
      <c r="Z9" s="70">
        <v>3</v>
      </c>
      <c r="AA9" s="49">
        <f>Z9+X9+V9+T9+P9+N9+L9+F9</f>
        <v>26</v>
      </c>
      <c r="AB9" s="64" t="s">
        <v>18</v>
      </c>
    </row>
    <row r="10" spans="1:28" ht="42.75" customHeight="1">
      <c r="A10" s="62" t="s">
        <v>10</v>
      </c>
      <c r="B10" s="57"/>
      <c r="C10" s="57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64"/>
    </row>
    <row r="11" spans="1:28" ht="47.3" customHeight="1">
      <c r="A11" s="62">
        <v>7</v>
      </c>
      <c r="B11" s="57"/>
      <c r="C11" s="57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64"/>
    </row>
    <row r="12" spans="1:28" ht="15.65">
      <c r="A12" s="66"/>
      <c r="B12" s="67"/>
      <c r="C12" s="67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8"/>
    </row>
    <row r="13" spans="1:28" ht="17.55">
      <c r="A13" s="1"/>
      <c r="B13" s="1"/>
      <c r="C13" s="1"/>
      <c r="D13" s="1"/>
      <c r="E13" s="1"/>
      <c r="F13" s="71"/>
      <c r="G13" s="71"/>
      <c r="H13" s="32" t="s">
        <v>97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5" spans="1:28">
      <c r="G15" t="s">
        <v>113</v>
      </c>
    </row>
  </sheetData>
  <mergeCells count="16">
    <mergeCell ref="A1:AB1"/>
    <mergeCell ref="A2:AB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</mergeCells>
  <pageMargins left="0.7" right="0.7" top="0.75" bottom="0.75" header="0.3" footer="0.3"/>
  <pageSetup paperSize="8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8"/>
  <sheetViews>
    <sheetView workbookViewId="0">
      <selection activeCell="G6" sqref="G6"/>
    </sheetView>
  </sheetViews>
  <sheetFormatPr defaultRowHeight="12.55"/>
  <cols>
    <col min="2" max="2" width="25.5546875" customWidth="1"/>
    <col min="3" max="3" width="7.44140625" customWidth="1"/>
    <col min="4" max="5" width="7" customWidth="1"/>
    <col min="6" max="6" width="5.6640625" customWidth="1"/>
    <col min="7" max="7" width="6.88671875" customWidth="1"/>
    <col min="8" max="8" width="5.6640625" customWidth="1"/>
    <col min="9" max="9" width="7.33203125" customWidth="1"/>
    <col min="10" max="10" width="6.33203125" customWidth="1"/>
    <col min="11" max="11" width="6.88671875" customWidth="1"/>
    <col min="12" max="12" width="6.109375" customWidth="1"/>
    <col min="13" max="13" width="6.33203125" customWidth="1"/>
    <col min="14" max="14" width="6.109375" customWidth="1"/>
    <col min="15" max="15" width="6.33203125" customWidth="1"/>
    <col min="16" max="16" width="6.5546875" customWidth="1"/>
    <col min="17" max="17" width="7.109375" customWidth="1"/>
    <col min="18" max="18" width="6.109375" customWidth="1"/>
    <col min="19" max="20" width="6.6640625" customWidth="1"/>
    <col min="21" max="21" width="7.5546875" customWidth="1"/>
    <col min="22" max="22" width="5.5546875" customWidth="1"/>
    <col min="23" max="23" width="7.6640625" customWidth="1"/>
    <col min="24" max="24" width="6.33203125" customWidth="1"/>
    <col min="25" max="25" width="10.5546875" customWidth="1"/>
  </cols>
  <sheetData>
    <row r="1" spans="1:26" ht="25.7">
      <c r="A1" s="96" t="s">
        <v>121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0.2" customHeight="1">
      <c r="A2" s="97" t="s">
        <v>16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33.55000000000001" customHeight="1">
      <c r="A3" s="107" t="s">
        <v>0</v>
      </c>
      <c r="B3" s="98" t="s">
        <v>1</v>
      </c>
      <c r="C3" s="113" t="s">
        <v>2</v>
      </c>
      <c r="D3" s="114"/>
      <c r="E3" s="109" t="s">
        <v>115</v>
      </c>
      <c r="F3" s="110"/>
      <c r="G3" s="109" t="s">
        <v>116</v>
      </c>
      <c r="H3" s="110"/>
      <c r="I3" s="109" t="s">
        <v>73</v>
      </c>
      <c r="J3" s="110"/>
      <c r="K3" s="109" t="s">
        <v>103</v>
      </c>
      <c r="L3" s="110"/>
      <c r="M3" s="109" t="s">
        <v>23</v>
      </c>
      <c r="N3" s="110"/>
      <c r="O3" s="109" t="s">
        <v>117</v>
      </c>
      <c r="P3" s="110"/>
      <c r="Q3" s="109" t="s">
        <v>118</v>
      </c>
      <c r="R3" s="110"/>
      <c r="S3" s="109" t="s">
        <v>119</v>
      </c>
      <c r="T3" s="110"/>
      <c r="U3" s="109" t="s">
        <v>120</v>
      </c>
      <c r="V3" s="110"/>
      <c r="W3" s="111" t="s">
        <v>28</v>
      </c>
      <c r="X3" s="112"/>
      <c r="Y3" s="4" t="s">
        <v>3</v>
      </c>
      <c r="Z3" s="3" t="s">
        <v>4</v>
      </c>
    </row>
    <row r="4" spans="1:26" ht="36.799999999999997" customHeight="1" thickBot="1">
      <c r="A4" s="108"/>
      <c r="B4" s="100"/>
      <c r="C4" s="3" t="s">
        <v>18</v>
      </c>
      <c r="D4" s="4" t="s">
        <v>19</v>
      </c>
      <c r="E4" s="4" t="s">
        <v>18</v>
      </c>
      <c r="F4" s="4" t="s">
        <v>19</v>
      </c>
      <c r="G4" s="4" t="s">
        <v>18</v>
      </c>
      <c r="H4" s="4" t="s">
        <v>19</v>
      </c>
      <c r="I4" s="4" t="s">
        <v>18</v>
      </c>
      <c r="J4" s="4" t="s">
        <v>19</v>
      </c>
      <c r="K4" s="4" t="s">
        <v>18</v>
      </c>
      <c r="L4" s="4" t="s">
        <v>19</v>
      </c>
      <c r="M4" s="4" t="s">
        <v>18</v>
      </c>
      <c r="N4" s="4" t="s">
        <v>19</v>
      </c>
      <c r="O4" s="4" t="s">
        <v>18</v>
      </c>
      <c r="P4" s="4" t="s">
        <v>19</v>
      </c>
      <c r="Q4" s="4" t="s">
        <v>18</v>
      </c>
      <c r="R4" s="4" t="s">
        <v>19</v>
      </c>
      <c r="S4" s="4" t="s">
        <v>18</v>
      </c>
      <c r="T4" s="4" t="s">
        <v>19</v>
      </c>
      <c r="U4" s="4" t="s">
        <v>18</v>
      </c>
      <c r="V4" s="4" t="s">
        <v>19</v>
      </c>
      <c r="W4" s="4" t="s">
        <v>18</v>
      </c>
      <c r="X4" s="4" t="s">
        <v>19</v>
      </c>
      <c r="Y4" s="4"/>
      <c r="Z4" s="30"/>
    </row>
    <row r="5" spans="1:26" ht="41.35" customHeight="1">
      <c r="A5" s="62" t="s">
        <v>5</v>
      </c>
      <c r="B5" s="80" t="s">
        <v>122</v>
      </c>
      <c r="C5" s="85" t="s">
        <v>50</v>
      </c>
      <c r="D5" s="56"/>
      <c r="E5" s="87" t="s">
        <v>46</v>
      </c>
      <c r="F5" s="87">
        <v>3</v>
      </c>
      <c r="G5" s="85"/>
      <c r="H5" s="85"/>
      <c r="I5" s="85"/>
      <c r="J5" s="85"/>
      <c r="K5" s="85" t="s">
        <v>48</v>
      </c>
      <c r="L5" s="85"/>
      <c r="M5" s="87" t="s">
        <v>47</v>
      </c>
      <c r="N5" s="87">
        <v>1</v>
      </c>
      <c r="O5" s="87" t="s">
        <v>51</v>
      </c>
      <c r="P5" s="87">
        <v>4</v>
      </c>
      <c r="Q5" s="87" t="s">
        <v>48</v>
      </c>
      <c r="R5" s="87">
        <v>6</v>
      </c>
      <c r="S5" s="87" t="s">
        <v>51</v>
      </c>
      <c r="T5" s="87">
        <v>4</v>
      </c>
      <c r="U5" s="87" t="s">
        <v>48</v>
      </c>
      <c r="V5" s="87">
        <v>6</v>
      </c>
      <c r="W5" s="87" t="s">
        <v>46</v>
      </c>
      <c r="X5" s="87">
        <v>3</v>
      </c>
      <c r="Y5" s="50">
        <f>SUM(X5+V5+T5+R5+P5+N5+L5+J5+H5+F5+D5)</f>
        <v>27</v>
      </c>
      <c r="Z5" s="64" t="s">
        <v>48</v>
      </c>
    </row>
    <row r="6" spans="1:26" ht="36.799999999999997" customHeight="1">
      <c r="A6" s="62" t="s">
        <v>6</v>
      </c>
      <c r="B6" s="81" t="s">
        <v>123</v>
      </c>
      <c r="C6" s="86" t="s">
        <v>92</v>
      </c>
      <c r="D6" s="85"/>
      <c r="E6" s="87" t="s">
        <v>47</v>
      </c>
      <c r="F6" s="87">
        <v>1</v>
      </c>
      <c r="G6" s="87" t="s">
        <v>47</v>
      </c>
      <c r="H6" s="87">
        <v>1</v>
      </c>
      <c r="I6" s="87" t="s">
        <v>44</v>
      </c>
      <c r="J6" s="87">
        <v>2</v>
      </c>
      <c r="K6" s="87" t="s">
        <v>47</v>
      </c>
      <c r="L6" s="87">
        <v>1</v>
      </c>
      <c r="M6" s="85" t="s">
        <v>48</v>
      </c>
      <c r="N6" s="85"/>
      <c r="O6" s="87" t="s">
        <v>47</v>
      </c>
      <c r="P6" s="87">
        <v>1</v>
      </c>
      <c r="Q6" s="87" t="s">
        <v>47</v>
      </c>
      <c r="R6" s="87">
        <v>1</v>
      </c>
      <c r="S6" s="87" t="s">
        <v>44</v>
      </c>
      <c r="T6" s="87">
        <v>2</v>
      </c>
      <c r="U6" s="85" t="s">
        <v>45</v>
      </c>
      <c r="V6" s="85"/>
      <c r="W6" s="85" t="s">
        <v>48</v>
      </c>
      <c r="X6" s="85"/>
      <c r="Y6" s="89">
        <f t="shared" ref="Y6:Y12" si="0">SUM(X6+V6+T6+R6+P6+N6+L6+J6+H6+F6+D6)</f>
        <v>9</v>
      </c>
      <c r="Z6" s="64" t="s">
        <v>47</v>
      </c>
    </row>
    <row r="7" spans="1:26" ht="37.6" customHeight="1">
      <c r="A7" s="62" t="s">
        <v>7</v>
      </c>
      <c r="B7" s="81" t="s">
        <v>62</v>
      </c>
      <c r="C7" s="87" t="s">
        <v>44</v>
      </c>
      <c r="D7" s="87">
        <v>2</v>
      </c>
      <c r="E7" s="85" t="s">
        <v>50</v>
      </c>
      <c r="F7" s="85"/>
      <c r="G7" s="87" t="s">
        <v>18</v>
      </c>
      <c r="H7" s="87">
        <v>5</v>
      </c>
      <c r="I7" s="87" t="s">
        <v>18</v>
      </c>
      <c r="J7" s="87">
        <v>5</v>
      </c>
      <c r="K7" s="87" t="s">
        <v>18</v>
      </c>
      <c r="L7" s="87">
        <v>5</v>
      </c>
      <c r="M7" s="85" t="s">
        <v>50</v>
      </c>
      <c r="N7" s="85"/>
      <c r="O7" s="85" t="s">
        <v>45</v>
      </c>
      <c r="P7" s="85"/>
      <c r="Q7" s="87" t="s">
        <v>46</v>
      </c>
      <c r="R7" s="87">
        <v>3</v>
      </c>
      <c r="S7" s="87" t="s">
        <v>47</v>
      </c>
      <c r="T7" s="87">
        <v>1</v>
      </c>
      <c r="U7" s="87" t="s">
        <v>44</v>
      </c>
      <c r="V7" s="87">
        <v>2</v>
      </c>
      <c r="W7" s="85" t="s">
        <v>45</v>
      </c>
      <c r="X7" s="85"/>
      <c r="Y7" s="50">
        <f t="shared" si="0"/>
        <v>23</v>
      </c>
      <c r="Z7" s="64" t="s">
        <v>51</v>
      </c>
    </row>
    <row r="8" spans="1:26" ht="41.95" customHeight="1">
      <c r="A8" s="62" t="s">
        <v>8</v>
      </c>
      <c r="B8" s="82" t="s">
        <v>124</v>
      </c>
      <c r="C8" s="87" t="s">
        <v>51</v>
      </c>
      <c r="D8" s="87">
        <v>4</v>
      </c>
      <c r="E8" s="87" t="s">
        <v>48</v>
      </c>
      <c r="F8" s="87">
        <v>6</v>
      </c>
      <c r="G8" s="87" t="s">
        <v>48</v>
      </c>
      <c r="H8" s="87">
        <v>6</v>
      </c>
      <c r="I8" s="85" t="s">
        <v>45</v>
      </c>
      <c r="J8" s="85"/>
      <c r="K8" s="85" t="s">
        <v>50</v>
      </c>
      <c r="L8" s="85"/>
      <c r="M8" s="87" t="s">
        <v>18</v>
      </c>
      <c r="N8" s="87">
        <v>5</v>
      </c>
      <c r="O8" s="85" t="s">
        <v>50</v>
      </c>
      <c r="P8" s="85"/>
      <c r="Q8" s="85" t="s">
        <v>50</v>
      </c>
      <c r="R8" s="85"/>
      <c r="S8" s="87" t="s">
        <v>46</v>
      </c>
      <c r="T8" s="87">
        <v>3</v>
      </c>
      <c r="U8" s="87" t="s">
        <v>51</v>
      </c>
      <c r="V8" s="87">
        <v>4</v>
      </c>
      <c r="W8" s="87" t="s">
        <v>47</v>
      </c>
      <c r="X8" s="87">
        <v>1</v>
      </c>
      <c r="Y8" s="50">
        <f t="shared" si="0"/>
        <v>29</v>
      </c>
      <c r="Z8" s="64" t="s">
        <v>45</v>
      </c>
    </row>
    <row r="9" spans="1:26" ht="39" customHeight="1">
      <c r="A9" s="62" t="s">
        <v>9</v>
      </c>
      <c r="B9" s="81" t="s">
        <v>125</v>
      </c>
      <c r="C9" s="85" t="s">
        <v>45</v>
      </c>
      <c r="D9" s="85"/>
      <c r="E9" s="87" t="s">
        <v>51</v>
      </c>
      <c r="F9" s="87">
        <v>4</v>
      </c>
      <c r="G9" s="87" t="s">
        <v>44</v>
      </c>
      <c r="H9" s="87">
        <v>2</v>
      </c>
      <c r="I9" s="87" t="s">
        <v>46</v>
      </c>
      <c r="J9" s="87">
        <v>3</v>
      </c>
      <c r="K9" s="87" t="s">
        <v>46</v>
      </c>
      <c r="L9" s="87">
        <v>3</v>
      </c>
      <c r="M9" s="85" t="s">
        <v>45</v>
      </c>
      <c r="N9" s="85"/>
      <c r="O9" s="87" t="s">
        <v>44</v>
      </c>
      <c r="P9" s="87">
        <v>2</v>
      </c>
      <c r="Q9" s="87" t="s">
        <v>51</v>
      </c>
      <c r="R9" s="87">
        <v>4</v>
      </c>
      <c r="S9" s="85" t="s">
        <v>50</v>
      </c>
      <c r="T9" s="85"/>
      <c r="U9" s="85" t="s">
        <v>18</v>
      </c>
      <c r="V9" s="85"/>
      <c r="W9" s="87" t="s">
        <v>18</v>
      </c>
      <c r="X9" s="87">
        <v>5</v>
      </c>
      <c r="Y9" s="50">
        <f t="shared" si="0"/>
        <v>23</v>
      </c>
      <c r="Z9" s="64" t="s">
        <v>18</v>
      </c>
    </row>
    <row r="10" spans="1:26" ht="39" customHeight="1">
      <c r="A10" s="62">
        <v>6</v>
      </c>
      <c r="B10" s="83" t="s">
        <v>126</v>
      </c>
      <c r="C10" s="87" t="s">
        <v>47</v>
      </c>
      <c r="D10" s="87">
        <v>1</v>
      </c>
      <c r="E10" s="85" t="s">
        <v>18</v>
      </c>
      <c r="F10" s="85"/>
      <c r="G10" s="87" t="s">
        <v>46</v>
      </c>
      <c r="H10" s="87">
        <v>3</v>
      </c>
      <c r="I10" s="85" t="s">
        <v>48</v>
      </c>
      <c r="J10" s="85"/>
      <c r="K10" s="87" t="s">
        <v>44</v>
      </c>
      <c r="L10" s="87">
        <v>2</v>
      </c>
      <c r="M10" s="87" t="s">
        <v>46</v>
      </c>
      <c r="N10" s="87">
        <v>3</v>
      </c>
      <c r="O10" s="85" t="s">
        <v>48</v>
      </c>
      <c r="P10" s="85"/>
      <c r="Q10" s="87" t="s">
        <v>44</v>
      </c>
      <c r="R10" s="87">
        <v>2</v>
      </c>
      <c r="S10" s="85" t="s">
        <v>48</v>
      </c>
      <c r="T10" s="85"/>
      <c r="U10" s="87" t="s">
        <v>46</v>
      </c>
      <c r="V10" s="87">
        <v>3</v>
      </c>
      <c r="W10" s="87" t="s">
        <v>44</v>
      </c>
      <c r="X10" s="87">
        <v>2</v>
      </c>
      <c r="Y10" s="89">
        <f t="shared" si="0"/>
        <v>16</v>
      </c>
      <c r="Z10" s="64" t="s">
        <v>46</v>
      </c>
    </row>
    <row r="11" spans="1:26" ht="39" customHeight="1">
      <c r="A11" s="62">
        <v>7</v>
      </c>
      <c r="B11" s="82" t="s">
        <v>74</v>
      </c>
      <c r="C11" s="87" t="s">
        <v>46</v>
      </c>
      <c r="D11" s="87">
        <v>3</v>
      </c>
      <c r="E11" s="87" t="s">
        <v>44</v>
      </c>
      <c r="F11" s="87">
        <v>2</v>
      </c>
      <c r="G11" s="85" t="s">
        <v>45</v>
      </c>
      <c r="H11" s="85"/>
      <c r="I11" s="87" t="s">
        <v>47</v>
      </c>
      <c r="J11" s="87">
        <v>1</v>
      </c>
      <c r="K11" s="87" t="s">
        <v>51</v>
      </c>
      <c r="L11" s="87">
        <v>4</v>
      </c>
      <c r="M11" s="87" t="s">
        <v>44</v>
      </c>
      <c r="N11" s="87">
        <v>2</v>
      </c>
      <c r="O11" s="87" t="s">
        <v>46</v>
      </c>
      <c r="P11" s="87">
        <v>3</v>
      </c>
      <c r="Q11" s="85" t="s">
        <v>45</v>
      </c>
      <c r="R11" s="85"/>
      <c r="S11" s="85" t="s">
        <v>18</v>
      </c>
      <c r="T11" s="85"/>
      <c r="U11" s="87" t="s">
        <v>47</v>
      </c>
      <c r="V11" s="87">
        <v>1</v>
      </c>
      <c r="W11" s="85" t="s">
        <v>50</v>
      </c>
      <c r="X11" s="85"/>
      <c r="Y11" s="89">
        <f t="shared" si="0"/>
        <v>16</v>
      </c>
      <c r="Z11" s="64" t="s">
        <v>44</v>
      </c>
    </row>
    <row r="12" spans="1:26" ht="39" customHeight="1">
      <c r="A12" s="62">
        <v>8</v>
      </c>
      <c r="B12" s="82" t="s">
        <v>127</v>
      </c>
      <c r="C12" s="88" t="s">
        <v>92</v>
      </c>
      <c r="D12" s="87">
        <v>5.5</v>
      </c>
      <c r="E12" s="85" t="s">
        <v>45</v>
      </c>
      <c r="F12" s="85"/>
      <c r="G12" s="87" t="s">
        <v>51</v>
      </c>
      <c r="H12" s="87">
        <v>4</v>
      </c>
      <c r="I12" s="87" t="s">
        <v>51</v>
      </c>
      <c r="J12" s="87">
        <v>4</v>
      </c>
      <c r="K12" s="85" t="s">
        <v>45</v>
      </c>
      <c r="L12" s="85"/>
      <c r="M12" s="87" t="s">
        <v>51</v>
      </c>
      <c r="N12" s="87">
        <v>4</v>
      </c>
      <c r="O12" s="87" t="s">
        <v>18</v>
      </c>
      <c r="P12" s="87">
        <v>5</v>
      </c>
      <c r="Q12" s="87" t="s">
        <v>18</v>
      </c>
      <c r="R12" s="87">
        <v>5</v>
      </c>
      <c r="S12" s="85" t="s">
        <v>45</v>
      </c>
      <c r="T12" s="85"/>
      <c r="U12" s="85" t="s">
        <v>50</v>
      </c>
      <c r="V12" s="85"/>
      <c r="W12" s="87" t="s">
        <v>51</v>
      </c>
      <c r="X12" s="87">
        <v>4</v>
      </c>
      <c r="Y12" s="50">
        <f t="shared" si="0"/>
        <v>31.5</v>
      </c>
      <c r="Z12" s="64" t="s">
        <v>50</v>
      </c>
    </row>
    <row r="13" spans="1:26" ht="39" customHeight="1">
      <c r="A13" s="62"/>
      <c r="B13" s="84"/>
      <c r="C13" s="85"/>
      <c r="D13" s="85"/>
      <c r="E13" s="85"/>
      <c r="F13" s="85"/>
      <c r="G13" s="85"/>
      <c r="H13" s="85"/>
      <c r="I13" s="85"/>
      <c r="J13" s="85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85"/>
      <c r="X13" s="85"/>
      <c r="Y13" s="50"/>
      <c r="Z13" s="64"/>
    </row>
    <row r="14" spans="1:26" ht="15.65">
      <c r="A14" s="66"/>
      <c r="B14" s="67"/>
      <c r="C14" s="67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8"/>
    </row>
    <row r="15" spans="1:26" ht="17.55">
      <c r="A15" s="1"/>
      <c r="B15" s="1"/>
      <c r="C15" s="1"/>
      <c r="D15" s="1"/>
      <c r="E15" s="1"/>
      <c r="F15" s="71"/>
      <c r="G15" s="71"/>
      <c r="H15" s="32" t="s">
        <v>114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7" spans="2:7">
      <c r="G17" t="s">
        <v>113</v>
      </c>
    </row>
    <row r="18" spans="2:7">
      <c r="B18" t="s">
        <v>128</v>
      </c>
    </row>
  </sheetData>
  <mergeCells count="15"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1:Z1"/>
    <mergeCell ref="A2:Z2"/>
    <mergeCell ref="A3:A4"/>
    <mergeCell ref="B3:B4"/>
    <mergeCell ref="C3:D3"/>
  </mergeCells>
  <pageMargins left="0.7" right="0.7" top="0.75" bottom="0.75" header="0.3" footer="0.3"/>
  <pageSetup paperSize="8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tabSelected="1" workbookViewId="0">
      <selection activeCell="B17" sqref="B17"/>
    </sheetView>
  </sheetViews>
  <sheetFormatPr defaultRowHeight="12.55"/>
  <cols>
    <col min="1" max="1" width="6.88671875" customWidth="1"/>
    <col min="2" max="2" width="25.44140625" customWidth="1"/>
    <col min="3" max="3" width="7.33203125" customWidth="1"/>
    <col min="4" max="4" width="6" customWidth="1"/>
    <col min="5" max="5" width="7.109375" customWidth="1"/>
    <col min="6" max="6" width="6.33203125" customWidth="1"/>
    <col min="7" max="7" width="7.109375" customWidth="1"/>
    <col min="8" max="8" width="6.33203125" customWidth="1"/>
    <col min="9" max="9" width="6.6640625" customWidth="1"/>
    <col min="10" max="10" width="6.88671875" customWidth="1"/>
    <col min="11" max="11" width="7.44140625" customWidth="1"/>
    <col min="12" max="12" width="7.6640625" customWidth="1"/>
    <col min="17" max="18" width="11.5546875" customWidth="1"/>
  </cols>
  <sheetData>
    <row r="1" spans="1:18" ht="25.7">
      <c r="A1" s="96" t="s">
        <v>138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ht="25.05">
      <c r="A2" s="97" t="s">
        <v>16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87.05" customHeight="1">
      <c r="A3" s="107" t="s">
        <v>0</v>
      </c>
      <c r="B3" s="98" t="s">
        <v>1</v>
      </c>
      <c r="C3" s="115" t="s">
        <v>129</v>
      </c>
      <c r="D3" s="116"/>
      <c r="E3" s="111" t="s">
        <v>130</v>
      </c>
      <c r="F3" s="112"/>
      <c r="G3" s="111" t="s">
        <v>131</v>
      </c>
      <c r="H3" s="112"/>
      <c r="I3" s="92" t="s">
        <v>132</v>
      </c>
      <c r="J3" s="92" t="s">
        <v>133</v>
      </c>
      <c r="K3" s="92" t="s">
        <v>134</v>
      </c>
      <c r="L3" s="92" t="s">
        <v>135</v>
      </c>
      <c r="M3" s="92" t="s">
        <v>144</v>
      </c>
      <c r="N3" s="92" t="s">
        <v>136</v>
      </c>
      <c r="O3" s="93" t="s">
        <v>137</v>
      </c>
      <c r="P3" s="93" t="s">
        <v>28</v>
      </c>
      <c r="Q3" s="4" t="s">
        <v>3</v>
      </c>
      <c r="R3" s="3" t="s">
        <v>4</v>
      </c>
    </row>
    <row r="4" spans="1:18" ht="26.3" thickBot="1">
      <c r="A4" s="108"/>
      <c r="B4" s="100"/>
      <c r="C4" s="3" t="s">
        <v>18</v>
      </c>
      <c r="D4" s="4" t="s">
        <v>19</v>
      </c>
      <c r="E4" s="4" t="s">
        <v>18</v>
      </c>
      <c r="F4" s="4" t="s">
        <v>19</v>
      </c>
      <c r="G4" s="4" t="s">
        <v>18</v>
      </c>
      <c r="H4" s="4" t="s">
        <v>19</v>
      </c>
      <c r="I4" s="4" t="s">
        <v>19</v>
      </c>
      <c r="J4" s="4" t="s">
        <v>19</v>
      </c>
      <c r="K4" s="4" t="s">
        <v>19</v>
      </c>
      <c r="L4" s="4" t="s">
        <v>19</v>
      </c>
      <c r="M4" s="4" t="s">
        <v>19</v>
      </c>
      <c r="N4" s="4" t="s">
        <v>19</v>
      </c>
      <c r="O4" s="4" t="s">
        <v>19</v>
      </c>
      <c r="P4" s="4" t="s">
        <v>19</v>
      </c>
      <c r="Q4" s="4"/>
      <c r="R4" s="30"/>
    </row>
    <row r="5" spans="1:18" ht="24.75" customHeight="1">
      <c r="A5" s="62" t="s">
        <v>5</v>
      </c>
      <c r="B5" s="80" t="s">
        <v>139</v>
      </c>
      <c r="C5" s="90">
        <v>5</v>
      </c>
      <c r="D5" s="46">
        <v>16</v>
      </c>
      <c r="E5" s="90">
        <v>4</v>
      </c>
      <c r="F5" s="90">
        <v>18</v>
      </c>
      <c r="G5" s="90">
        <v>3</v>
      </c>
      <c r="H5" s="90">
        <v>20</v>
      </c>
      <c r="I5" s="90">
        <v>9</v>
      </c>
      <c r="J5" s="90">
        <v>10</v>
      </c>
      <c r="K5" s="90">
        <v>5</v>
      </c>
      <c r="L5" s="90">
        <v>9</v>
      </c>
      <c r="M5" s="90">
        <v>7</v>
      </c>
      <c r="N5" s="90">
        <v>15</v>
      </c>
      <c r="O5" s="90">
        <v>3</v>
      </c>
      <c r="P5" s="90">
        <v>10</v>
      </c>
      <c r="Q5" s="50">
        <f t="shared" ref="Q5:Q10" si="0">SUM(D5+F5+H5+I5+J5+K5+L5+M5+N5+O5+P5)</f>
        <v>122</v>
      </c>
      <c r="R5" s="64" t="s">
        <v>46</v>
      </c>
    </row>
    <row r="6" spans="1:18" ht="26.3" customHeight="1">
      <c r="A6" s="62" t="s">
        <v>6</v>
      </c>
      <c r="B6" s="81" t="s">
        <v>140</v>
      </c>
      <c r="C6" s="91">
        <v>4</v>
      </c>
      <c r="D6" s="90">
        <v>18</v>
      </c>
      <c r="E6" s="90">
        <v>6</v>
      </c>
      <c r="F6" s="90">
        <v>14</v>
      </c>
      <c r="G6" s="90">
        <v>6</v>
      </c>
      <c r="H6" s="90">
        <v>14</v>
      </c>
      <c r="I6" s="90">
        <v>1</v>
      </c>
      <c r="J6" s="90">
        <v>14</v>
      </c>
      <c r="K6" s="90">
        <v>2</v>
      </c>
      <c r="L6" s="90">
        <v>4</v>
      </c>
      <c r="M6" s="90"/>
      <c r="N6" s="90">
        <v>4</v>
      </c>
      <c r="O6" s="90">
        <v>3</v>
      </c>
      <c r="P6" s="90">
        <v>9</v>
      </c>
      <c r="Q6" s="50">
        <f t="shared" si="0"/>
        <v>83</v>
      </c>
      <c r="R6" s="64" t="s">
        <v>18</v>
      </c>
    </row>
    <row r="7" spans="1:18" ht="27.1" customHeight="1">
      <c r="A7" s="62" t="s">
        <v>7</v>
      </c>
      <c r="B7" s="81" t="s">
        <v>141</v>
      </c>
      <c r="C7" s="90">
        <v>3</v>
      </c>
      <c r="D7" s="90">
        <v>20</v>
      </c>
      <c r="E7" s="90">
        <v>2</v>
      </c>
      <c r="F7" s="90">
        <v>24</v>
      </c>
      <c r="G7" s="90">
        <v>4</v>
      </c>
      <c r="H7" s="90">
        <v>18</v>
      </c>
      <c r="I7" s="90"/>
      <c r="J7" s="90">
        <v>5</v>
      </c>
      <c r="K7" s="90">
        <v>4</v>
      </c>
      <c r="L7" s="90"/>
      <c r="M7" s="90"/>
      <c r="N7" s="90">
        <v>5</v>
      </c>
      <c r="O7" s="90"/>
      <c r="P7" s="90">
        <v>8</v>
      </c>
      <c r="Q7" s="50">
        <f t="shared" si="0"/>
        <v>84</v>
      </c>
      <c r="R7" s="64" t="s">
        <v>51</v>
      </c>
    </row>
    <row r="8" spans="1:18" ht="27.1" customHeight="1">
      <c r="A8" s="62" t="s">
        <v>8</v>
      </c>
      <c r="B8" s="82" t="s">
        <v>142</v>
      </c>
      <c r="C8" s="90">
        <v>1</v>
      </c>
      <c r="D8" s="90">
        <v>30</v>
      </c>
      <c r="E8" s="90">
        <v>3</v>
      </c>
      <c r="F8" s="90">
        <v>20</v>
      </c>
      <c r="G8" s="90">
        <v>2</v>
      </c>
      <c r="H8" s="90">
        <v>24</v>
      </c>
      <c r="I8" s="90">
        <v>6</v>
      </c>
      <c r="J8" s="90">
        <v>17</v>
      </c>
      <c r="K8" s="90">
        <v>18</v>
      </c>
      <c r="L8" s="90">
        <v>12</v>
      </c>
      <c r="M8" s="90">
        <v>5</v>
      </c>
      <c r="N8" s="90">
        <v>1</v>
      </c>
      <c r="O8" s="90">
        <v>2</v>
      </c>
      <c r="P8" s="90">
        <v>12</v>
      </c>
      <c r="Q8" s="50">
        <f t="shared" si="0"/>
        <v>147</v>
      </c>
      <c r="R8" s="64" t="s">
        <v>44</v>
      </c>
    </row>
    <row r="9" spans="1:18" ht="23.95" customHeight="1">
      <c r="A9" s="62" t="s">
        <v>9</v>
      </c>
      <c r="B9" s="81" t="s">
        <v>79</v>
      </c>
      <c r="C9" s="90">
        <v>2</v>
      </c>
      <c r="D9" s="90">
        <v>24</v>
      </c>
      <c r="E9" s="90">
        <v>1</v>
      </c>
      <c r="F9" s="90">
        <v>30</v>
      </c>
      <c r="G9" s="90">
        <v>1</v>
      </c>
      <c r="H9" s="90">
        <v>30</v>
      </c>
      <c r="I9" s="90">
        <v>21</v>
      </c>
      <c r="J9" s="90">
        <v>10</v>
      </c>
      <c r="K9" s="90">
        <v>12</v>
      </c>
      <c r="L9" s="90">
        <v>20</v>
      </c>
      <c r="M9" s="90">
        <v>2</v>
      </c>
      <c r="N9" s="90">
        <v>10</v>
      </c>
      <c r="O9" s="90">
        <v>8</v>
      </c>
      <c r="P9" s="90">
        <v>15</v>
      </c>
      <c r="Q9" s="50">
        <f t="shared" si="0"/>
        <v>182</v>
      </c>
      <c r="R9" s="64" t="s">
        <v>47</v>
      </c>
    </row>
    <row r="10" spans="1:18" ht="23.95" customHeight="1">
      <c r="A10" s="62">
        <v>6</v>
      </c>
      <c r="B10" s="83" t="s">
        <v>143</v>
      </c>
      <c r="C10" s="90"/>
      <c r="D10" s="90"/>
      <c r="E10" s="90">
        <v>5</v>
      </c>
      <c r="F10" s="90">
        <v>16</v>
      </c>
      <c r="G10" s="90">
        <v>5</v>
      </c>
      <c r="H10" s="90">
        <v>16</v>
      </c>
      <c r="I10" s="90"/>
      <c r="J10" s="90">
        <v>1</v>
      </c>
      <c r="K10" s="90">
        <v>12</v>
      </c>
      <c r="L10" s="90">
        <v>1</v>
      </c>
      <c r="M10" s="90"/>
      <c r="N10" s="90">
        <v>8</v>
      </c>
      <c r="O10" s="90"/>
      <c r="P10" s="90">
        <v>7</v>
      </c>
      <c r="Q10" s="50">
        <f t="shared" si="0"/>
        <v>61</v>
      </c>
      <c r="R10" s="64" t="s">
        <v>48</v>
      </c>
    </row>
  </sheetData>
  <mergeCells count="7">
    <mergeCell ref="A1:R1"/>
    <mergeCell ref="A2:R2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8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2010.gads</vt:lpstr>
      <vt:lpstr>2013.gads</vt:lpstr>
      <vt:lpstr>2014.gads</vt:lpstr>
      <vt:lpstr>2015.gads</vt:lpstr>
      <vt:lpstr>2016.gads</vt:lpstr>
      <vt:lpstr>2017.gads</vt:lpstr>
      <vt:lpstr>2018.gads</vt:lpstr>
    </vt:vector>
  </TitlesOfParts>
  <Company>VAS "Latvijas valsts mezi"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Andis Petruss</dc:creator>
  <cp:lastModifiedBy>aivars</cp:lastModifiedBy>
  <cp:lastPrinted>2018-08-08T11:32:58Z</cp:lastPrinted>
  <dcterms:created xsi:type="dcterms:W3CDTF">2005-08-05T06:41:44Z</dcterms:created>
  <dcterms:modified xsi:type="dcterms:W3CDTF">2018-08-14T12:16:29Z</dcterms:modified>
</cp:coreProperties>
</file>